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ergo\le\DepInvest\ДИ\ОТЧЕТЫ\2023\2023\РАСКРЫТИЕ ИНФОРМАЦИИ О ДВИЖЕНИИ АКТИВОВ\"/>
    </mc:Choice>
  </mc:AlternateContent>
  <bookViews>
    <workbookView xWindow="0" yWindow="0" windowWidth="23940" windowHeight="9240" activeTab="2"/>
  </bookViews>
  <sheets>
    <sheet name="2021" sheetId="1" r:id="rId1"/>
    <sheet name="2022" sheetId="2" r:id="rId2"/>
    <sheet name="202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3" i="3" l="1"/>
  <c r="CG39" i="3"/>
  <c r="CG38" i="3"/>
  <c r="CG37" i="3"/>
  <c r="AQ37" i="3"/>
  <c r="CG36" i="3"/>
  <c r="CG35" i="3"/>
  <c r="CG34" i="3"/>
  <c r="AQ34" i="3"/>
  <c r="CG33" i="3"/>
  <c r="CG32" i="3"/>
  <c r="CG31" i="3"/>
  <c r="CG30" i="3"/>
  <c r="CG29" i="3"/>
  <c r="CG28" i="3"/>
  <c r="AQ43" i="2" l="1"/>
  <c r="CG39" i="2"/>
  <c r="CG38" i="2"/>
  <c r="CG37" i="2"/>
  <c r="AQ37" i="2"/>
  <c r="AQ34" i="2" s="1"/>
  <c r="CG36" i="2"/>
  <c r="CG35" i="2"/>
  <c r="CG34" i="2"/>
  <c r="CG33" i="2"/>
  <c r="CG32" i="2"/>
  <c r="CG31" i="2"/>
  <c r="CG30" i="2"/>
  <c r="CG29" i="2"/>
  <c r="CG28" i="2"/>
  <c r="CG40" i="1" l="1"/>
  <c r="CG30" i="1"/>
  <c r="CG31" i="1"/>
  <c r="CG32" i="1"/>
  <c r="CG33" i="1"/>
  <c r="CG34" i="1"/>
  <c r="CG35" i="1"/>
  <c r="CG36" i="1"/>
  <c r="CG37" i="1"/>
  <c r="CG38" i="1"/>
  <c r="CG39" i="1"/>
  <c r="BK29" i="1" l="1"/>
  <c r="CG29" i="1" s="1"/>
  <c r="AQ44" i="1" l="1"/>
  <c r="AQ38" i="1"/>
  <c r="AQ35" i="1" s="1"/>
</calcChain>
</file>

<file path=xl/sharedStrings.xml><?xml version="1.0" encoding="utf-8"?>
<sst xmlns="http://schemas.openxmlformats.org/spreadsheetml/2006/main" count="235" uniqueCount="68">
  <si>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</si>
  <si>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</si>
  <si>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</si>
  <si>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</si>
  <si>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</si>
  <si>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</si>
  <si>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</si>
  <si>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</si>
  <si>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</si>
  <si>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</si>
  <si>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</si>
  <si>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ИНН:</t>
  </si>
  <si>
    <t>7803002209</t>
  </si>
  <si>
    <t>КПП:</t>
  </si>
  <si>
    <t>№ п/п</t>
  </si>
  <si>
    <t>Показатель</t>
  </si>
  <si>
    <t>Ед. изм.</t>
  </si>
  <si>
    <t>Год (по данным ДИП)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</si>
  <si>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</si>
  <si>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</si>
  <si>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</si>
  <si>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</si>
  <si>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</si>
  <si>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</si>
  <si>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</si>
  <si>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</si>
  <si>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</si>
  <si>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</si>
  <si>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</si>
  <si>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</si>
  <si>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</si>
  <si>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</si>
  <si>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</si>
  <si>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2.2.</t>
  </si>
  <si>
    <t>Ввод активов (основных средств)</t>
  </si>
  <si>
    <t>за год</t>
  </si>
  <si>
    <t>2.2.1.</t>
  </si>
  <si>
    <t>в том числе модернизация (ТПиР)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</si>
  <si>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</si>
  <si>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</si>
  <si>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</si>
  <si>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</si>
  <si>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</si>
  <si>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</si>
  <si>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</si>
  <si>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</si>
  <si>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</si>
  <si>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</si>
  <si>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ПАО "Россети Ленэнерго"</t>
  </si>
  <si>
    <t>В соответствии с отчетными данными ПАО "Ленэнерго" за 2021 год, тыс. руб. без НДС</t>
  </si>
  <si>
    <t>В соответствии с бухгалтерской отчетностью за 2021 год</t>
  </si>
  <si>
    <t>По остаточной стоимости/ В соответствии с бухгалтерской отчетностью за 2021 год</t>
  </si>
  <si>
    <t>реорганизации ПАО «Россети Ленэнерго» в форме присоединения к нему АО «СПб ЭС» (передача основных средств АО "СПб ЭС")</t>
  </si>
  <si>
    <t>17 214 113 тыс. рублей начислено амортизации за год / В соответствии с бухгалтерской отчетностью за 2021 год</t>
  </si>
  <si>
    <t>997650001</t>
  </si>
  <si>
    <t>В соответствии с отчетом по исполнению инвестиционной программы ПАО "Россети Ленэнерго" за 2021 год. 
Отклонение по разделу ТПиР обусловлено: 
-уменьшением стоимости проектов по результатам утверждения проектно-сметной документации и по факту ввода объекта; 
-неисполнением договорных обязательств подрядной организацией;
-увеличением сроков выполнения работ по инициативе заявителя, в связи с непредставлением отключений электроустановок для выполнения работ;
-переносом сроков проведения торгов из-за отсутствия заявок участников.
Перевыполнение плановых показателей по разделу новое строительство обусловлено:
-исполнением мероприятий по технологическому присоединению потребителей в соответствии с заключенными договорами ТП в отчетном и предыдущем периодах в целях недопущения срывов срока исполнения обязательств договоров ТП;
-передачей заявителями на баланс Общества имущества по договорам технологического присоединения.
Отклонение плановых показателей по разделу Прочее обусловлено длительным проведением корпоративных процедур по организации и одобрению сделки по приобретению электросетевых активов.
В соответствии с бухгалтерской отчетностью за 2021 год ввод активов (основных средств) (п. 2) составил 34 352 826 тыс. рублей без НДС. Отклонение от показателя ввода в ОФ по инвестиционной программе обусловлено отражением в бухгалтерском учете в составе вводимых  активов мероприятий, выявленных в ходе инвентаризации, безвозмездно полученных активов и учетом в составе инвестиционной деятельности НМА и НИОКР (счет 04 «Нематериальные активы»), а также объектов строительства по доверительному управлению.</t>
  </si>
  <si>
    <t>Примечание</t>
  </si>
  <si>
    <t>В соответствии с отчетными данными ПАО "Ленэнерго" за 2022 год, тыс. руб. без НДС</t>
  </si>
  <si>
    <t>В соответствии с бухгалтерской отчетностью за 2022 год</t>
  </si>
  <si>
    <t>17 025 444 тыс. рублей начислено амортизации за год / В соответствии с бухгалтерской отчетностью за 2022 год</t>
  </si>
  <si>
    <t>По остаточной стоимости/ В соответствии с бухгалтерской отчетностью за 2022 год</t>
  </si>
  <si>
    <t>(основных средств)</t>
  </si>
  <si>
    <t>В соответствии с отчетом по исполнению инвестиционной программы ПАО "Россети Ленэнерго" за 2022 год. 
Перевыполнение плановых показателей по разделу ТПиР обусловлено: 
-уменьшением сроков выполнения работ подрядной организации; 
-изменением сроков выполнения работ по результатам заключения договора;
-дополнительными работами по выполнению требований регуляторов, судебных решений, предписаний надзорных организаций.
Перевыполнение плановых показателей по разделу новое строительство обусловлено:
-исполнением мероприятий по технологическому присоединению потребителей в соответствии с заключенными договорами ТП в отчетном и предыдущем периодах в целях недопущения срывов срока исполнения обязательств договоров ТП;
-передачей заявителями на баланс Общества имущества по договорам технологического присоединения.
Перевыполнение плановых показателей по разделу Прочее обусловлено:
-уменьшением сроков выполнения работ подрядной организации; 
-изменением сроков выполнения работ по результатам закупочных процедур; 
-реализацией мероприятий в рамках договоров компенсации нарушенного права собственности ПАО «Россети Ленэнерго».
В соответствии с бухгалтерской отчетностью за 2022 год ввод активов (основных средств) (п. 2) составил 32 507 118 тыс. рублей без НДС. Отклонение от показателя ввода в ОФ по инвестиционной программе обусловлено отражением в бухгалтерском учете в составе вводимых  активов мероприятий, выявленных в ходе инвентаризации, безвозмездно полученных активов и учетом в составе инвестиционной деятельности НМА и НИОКР (счет 04 «Нематериальные активы»), а также объектов строительства по доверительному управлению.</t>
  </si>
  <si>
    <t>В соответствии с отчетными данными ПАО "Ленэнерго" за 2023 год, тыс. руб. без НДС</t>
  </si>
  <si>
    <t>В соответствии с бухгалтерской отчетностью за 2023 год</t>
  </si>
  <si>
    <t>По остаточной стоимости/ В соответствии с бухгалтерской отчетностью за 2023 год</t>
  </si>
  <si>
    <r>
      <t>В соответствии с отчетом по исполнению инвестиционной программы ПАО "Россети Ленэнерго" за 2023 год. 
Перевыполнение плановых показателей по разделу ТПиР обусловлено: 
-уменьшением сроков выполнения работ подрядной организации; 
-изменением сроков выполнения работ по результатам заключения договора.
Перевыполнение плановых показателей по разделу новое строительство обусловлено:
-исполнением мероприятий по технологическому присоединению потребителей в соответствии с заключенными договорами ТП в отчетном и предыдущем периодах в целях недопущения срывов срока исполнения обязательств договоров ТП;
-передачей заявителями на баланс Общества имущества по договорам технологического присоединения.
Отклонение от плановых показателей по разделу Прочее обусловлено:
-изменением сроков выполнения работ по результатам закупочных процедур; 
-реализацией мероприятий в рамках договоров компенсации нарушенного права собственности ПАО «Россети Ленэнерго».
В соответствии с бухгалтерской отчетностью за 2023 год ввод активов (основных средств) (п. 2) составил</t>
    </r>
    <r>
      <rPr>
        <b/>
        <sz val="10"/>
        <rFont val="Times New Roman"/>
        <family val="1"/>
        <charset val="204"/>
      </rPr>
      <t xml:space="preserve"> 36 899 545</t>
    </r>
    <r>
      <rPr>
        <sz val="10"/>
        <rFont val="Times New Roman"/>
        <family val="1"/>
        <charset val="204"/>
      </rPr>
      <t>тыс. рублей без НДС. Отклонение от показателя ввода в ОФ по инвестиционной программе обусловлено отражением в бухгалтерском учете в составе вводимых  активов мероприятий, выявленных в ходе инвентаризации, безвозмездно полученных активов и учетом в составе инвестиционной деятельности НМА и НИОКР (счет 04 «Нематериальные активы»), а также объектов строительства по доверительному управлению.</t>
    </r>
  </si>
  <si>
    <t>18 260 389 тыс. рублей начислено амортизации за год / В соответствии с бухгалтерской отчетностью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</si>
</sst>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top"/>
    </xf>
    <xf numFmtId="49" fontId="6" fillId="0" borderId="8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6" fillId="0" borderId="2" xfId="0" applyFont="1" applyFill="1" applyBorder="1" applyAlignment="1"/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Fill="1" applyBorder="1" applyAlignment="1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1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/>
    <xf numFmtId="0" fontId="6" fillId="0" borderId="1" xfId="0" applyFont="1" applyFill="1" applyBorder="1" applyAlignment="1"/>
    <xf numFmtId="0" fontId="6" fillId="0" borderId="11" xfId="0" applyFont="1" applyFill="1" applyBorder="1" applyAlignment="1"/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6" fillId="0" borderId="15" xfId="0" applyFont="1" applyFill="1" applyBorder="1" applyAlignment="1"/>
    <xf numFmtId="0" fontId="6" fillId="0" borderId="12" xfId="0" applyFont="1" applyFill="1" applyBorder="1" applyAlignment="1"/>
    <xf numFmtId="0" fontId="6" fillId="0" borderId="0" xfId="0" applyFont="1" applyFill="1" applyBorder="1" applyAlignment="1"/>
    <xf numFmtId="0" fontId="6" fillId="0" borderId="13" xfId="0" applyFont="1" applyFill="1" applyBorder="1" applyAlignment="1"/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/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5"/>
  <sheetViews>
    <sheetView topLeftCell="A19" zoomScaleNormal="100" workbookViewId="0">
      <selection activeCell="BK26" sqref="BK26:BT26"/>
    </sheetView>
  </sheetViews>
  <sheetFormatPr defaultColWidth="1.42578125" defaultRowHeight="12.75" x14ac:dyDescent="0.25"/>
  <cols>
    <col min="1" max="29" width="1.42578125" style="9"/>
    <col min="30" max="31" width="1.42578125" style="9" customWidth="1"/>
    <col min="32" max="32" width="1.42578125" style="9"/>
    <col min="33" max="52" width="0" style="9" hidden="1" customWidth="1"/>
    <col min="53" max="79" width="1.42578125" style="9"/>
    <col min="80" max="80" width="9" style="9" customWidth="1"/>
    <col min="81" max="82" width="1.42578125" style="9"/>
    <col min="83" max="83" width="17.42578125" style="9" customWidth="1"/>
    <col min="84" max="84" width="20.5703125" style="9" customWidth="1"/>
    <col min="85" max="85" width="11.42578125" style="9" hidden="1" customWidth="1"/>
    <col min="86" max="86" width="1.85546875" style="9" customWidth="1"/>
    <col min="87" max="87" width="1.7109375" style="9" customWidth="1"/>
    <col min="88" max="16384" width="1.42578125" style="9"/>
  </cols>
  <sheetData>
    <row r="1" spans="1:84" s="1" customFormat="1" ht="11.25" x14ac:dyDescent="0.25">
      <c r="CF1" s="2" t="s">
        <v>0</v>
      </c>
    </row>
    <row r="2" spans="1:84" s="1" customFormat="1" ht="11.25" x14ac:dyDescent="0.25">
      <c r="CF2" s="2" t="s">
        <v>1</v>
      </c>
    </row>
    <row r="3" spans="1:84" s="1" customFormat="1" ht="11.25" x14ac:dyDescent="0.25">
      <c r="CF3" s="2" t="s">
        <v>2</v>
      </c>
    </row>
    <row r="4" spans="1:84" s="3" customFormat="1" ht="15.75" x14ac:dyDescent="0.25"/>
    <row r="5" spans="1:84" s="3" customFormat="1" ht="15.75" x14ac:dyDescent="0.25"/>
    <row r="6" spans="1:84" s="4" customFormat="1" ht="18.75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</row>
    <row r="7" spans="1:84" s="4" customFormat="1" ht="18.75" x14ac:dyDescent="0.25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</row>
    <row r="8" spans="1:84" s="4" customFormat="1" ht="18.75" x14ac:dyDescent="0.2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4" customFormat="1" ht="18.75" x14ac:dyDescent="0.2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</row>
    <row r="10" spans="1:84" s="4" customFormat="1" ht="18.75" x14ac:dyDescent="0.2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</row>
    <row r="11" spans="1:84" s="4" customFormat="1" ht="18.75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</row>
    <row r="12" spans="1:84" s="3" customFormat="1" ht="7.5" customHeight="1" x14ac:dyDescent="0.25"/>
    <row r="13" spans="1:84" s="3" customFormat="1" ht="15.75" x14ac:dyDescent="0.25">
      <c r="B13" s="5" t="s">
        <v>9</v>
      </c>
      <c r="BK13" s="6">
        <v>32745708</v>
      </c>
      <c r="BL13" s="6"/>
      <c r="BM13" s="6"/>
      <c r="BN13" s="6"/>
      <c r="BO13" s="6"/>
      <c r="BP13" s="6"/>
      <c r="BQ13" s="6"/>
      <c r="BR13" s="6"/>
      <c r="BS13" s="6"/>
      <c r="BT13" s="6"/>
    </row>
    <row r="14" spans="1:84" s="6" customFormat="1" ht="15.75" x14ac:dyDescent="0.25">
      <c r="B14" s="5" t="s">
        <v>10</v>
      </c>
      <c r="K14" s="30" t="s">
        <v>48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</row>
    <row r="15" spans="1:84" s="6" customFormat="1" ht="15.75" x14ac:dyDescent="0.25">
      <c r="B15" s="5" t="s">
        <v>11</v>
      </c>
      <c r="F15" s="31" t="s">
        <v>12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84" s="6" customFormat="1" ht="15.75" x14ac:dyDescent="0.25">
      <c r="B16" s="5" t="s">
        <v>13</v>
      </c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85" s="3" customFormat="1" ht="15.75" x14ac:dyDescent="0.25">
      <c r="BA17" s="7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85" ht="69" customHeight="1" x14ac:dyDescent="0.25">
      <c r="A18" s="32" t="s">
        <v>14</v>
      </c>
      <c r="B18" s="32"/>
      <c r="C18" s="32"/>
      <c r="D18" s="32"/>
      <c r="E18" s="32" t="s">
        <v>15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 t="s">
        <v>16</v>
      </c>
      <c r="AB18" s="32"/>
      <c r="AC18" s="32"/>
      <c r="AD18" s="32"/>
      <c r="AE18" s="32"/>
      <c r="AF18" s="32"/>
      <c r="AG18" s="33" t="s">
        <v>17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 t="s">
        <v>49</v>
      </c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6" t="s">
        <v>56</v>
      </c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8"/>
    </row>
    <row r="19" spans="1:85" x14ac:dyDescent="0.2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39" t="s">
        <v>18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 t="s">
        <v>19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 t="s">
        <v>18</v>
      </c>
      <c r="BB19" s="39"/>
      <c r="BC19" s="39"/>
      <c r="BD19" s="39"/>
      <c r="BE19" s="39"/>
      <c r="BF19" s="39"/>
      <c r="BG19" s="39"/>
      <c r="BH19" s="39"/>
      <c r="BI19" s="39"/>
      <c r="BJ19" s="39"/>
      <c r="BK19" s="39" t="s">
        <v>19</v>
      </c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2"/>
    </row>
    <row r="20" spans="1:85" x14ac:dyDescent="0.2">
      <c r="A20" s="43" t="s">
        <v>20</v>
      </c>
      <c r="B20" s="44"/>
      <c r="C20" s="44"/>
      <c r="D20" s="45"/>
      <c r="E20" s="52" t="s">
        <v>21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 t="s">
        <v>22</v>
      </c>
      <c r="AB20" s="54"/>
      <c r="AC20" s="54"/>
      <c r="AD20" s="54"/>
      <c r="AE20" s="54"/>
      <c r="AF20" s="55"/>
      <c r="AG20" s="62"/>
      <c r="AH20" s="63"/>
      <c r="AI20" s="63"/>
      <c r="AJ20" s="63"/>
      <c r="AK20" s="63"/>
      <c r="AL20" s="63"/>
      <c r="AM20" s="63"/>
      <c r="AN20" s="63"/>
      <c r="AO20" s="63"/>
      <c r="AP20" s="64"/>
      <c r="AQ20" s="71">
        <v>126416738</v>
      </c>
      <c r="AR20" s="72"/>
      <c r="AS20" s="72"/>
      <c r="AT20" s="72"/>
      <c r="AU20" s="72"/>
      <c r="AV20" s="72"/>
      <c r="AW20" s="72"/>
      <c r="AX20" s="72"/>
      <c r="AY20" s="72"/>
      <c r="AZ20" s="73"/>
      <c r="BA20" s="80"/>
      <c r="BB20" s="81"/>
      <c r="BC20" s="81"/>
      <c r="BD20" s="81"/>
      <c r="BE20" s="81"/>
      <c r="BF20" s="81"/>
      <c r="BG20" s="81"/>
      <c r="BH20" s="81"/>
      <c r="BI20" s="81"/>
      <c r="BJ20" s="82"/>
      <c r="BK20" s="89">
        <v>209487961</v>
      </c>
      <c r="BL20" s="90"/>
      <c r="BM20" s="90"/>
      <c r="BN20" s="90"/>
      <c r="BO20" s="90"/>
      <c r="BP20" s="90"/>
      <c r="BQ20" s="90"/>
      <c r="BR20" s="90"/>
      <c r="BS20" s="90"/>
      <c r="BT20" s="91"/>
      <c r="BU20" s="98" t="s">
        <v>50</v>
      </c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100"/>
    </row>
    <row r="21" spans="1:85" x14ac:dyDescent="0.2">
      <c r="A21" s="46"/>
      <c r="B21" s="47"/>
      <c r="C21" s="47"/>
      <c r="D21" s="48"/>
      <c r="E21" s="108" t="s">
        <v>23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56"/>
      <c r="AB21" s="57"/>
      <c r="AC21" s="57"/>
      <c r="AD21" s="57"/>
      <c r="AE21" s="57"/>
      <c r="AF21" s="58"/>
      <c r="AG21" s="65"/>
      <c r="AH21" s="66"/>
      <c r="AI21" s="66"/>
      <c r="AJ21" s="66"/>
      <c r="AK21" s="66"/>
      <c r="AL21" s="66"/>
      <c r="AM21" s="66"/>
      <c r="AN21" s="66"/>
      <c r="AO21" s="66"/>
      <c r="AP21" s="67"/>
      <c r="AQ21" s="74"/>
      <c r="AR21" s="75"/>
      <c r="AS21" s="75"/>
      <c r="AT21" s="75"/>
      <c r="AU21" s="75"/>
      <c r="AV21" s="75"/>
      <c r="AW21" s="75"/>
      <c r="AX21" s="75"/>
      <c r="AY21" s="75"/>
      <c r="AZ21" s="76"/>
      <c r="BA21" s="83"/>
      <c r="BB21" s="84"/>
      <c r="BC21" s="84"/>
      <c r="BD21" s="84"/>
      <c r="BE21" s="84"/>
      <c r="BF21" s="84"/>
      <c r="BG21" s="84"/>
      <c r="BH21" s="84"/>
      <c r="BI21" s="84"/>
      <c r="BJ21" s="85"/>
      <c r="BK21" s="92"/>
      <c r="BL21" s="93"/>
      <c r="BM21" s="93"/>
      <c r="BN21" s="93"/>
      <c r="BO21" s="93"/>
      <c r="BP21" s="93"/>
      <c r="BQ21" s="93"/>
      <c r="BR21" s="93"/>
      <c r="BS21" s="93"/>
      <c r="BT21" s="94"/>
      <c r="BU21" s="101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</row>
    <row r="22" spans="1:85" x14ac:dyDescent="0.2">
      <c r="A22" s="49"/>
      <c r="B22" s="50"/>
      <c r="C22" s="50"/>
      <c r="D22" s="51"/>
      <c r="E22" s="108" t="s">
        <v>24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59"/>
      <c r="AB22" s="60"/>
      <c r="AC22" s="60"/>
      <c r="AD22" s="60"/>
      <c r="AE22" s="60"/>
      <c r="AF22" s="61"/>
      <c r="AG22" s="68"/>
      <c r="AH22" s="69"/>
      <c r="AI22" s="69"/>
      <c r="AJ22" s="69"/>
      <c r="AK22" s="69"/>
      <c r="AL22" s="69"/>
      <c r="AM22" s="69"/>
      <c r="AN22" s="69"/>
      <c r="AO22" s="69"/>
      <c r="AP22" s="70"/>
      <c r="AQ22" s="77"/>
      <c r="AR22" s="78"/>
      <c r="AS22" s="78"/>
      <c r="AT22" s="78"/>
      <c r="AU22" s="78"/>
      <c r="AV22" s="78"/>
      <c r="AW22" s="78"/>
      <c r="AX22" s="78"/>
      <c r="AY22" s="78"/>
      <c r="AZ22" s="79"/>
      <c r="BA22" s="86"/>
      <c r="BB22" s="87"/>
      <c r="BC22" s="87"/>
      <c r="BD22" s="87"/>
      <c r="BE22" s="87"/>
      <c r="BF22" s="87"/>
      <c r="BG22" s="87"/>
      <c r="BH22" s="87"/>
      <c r="BI22" s="87"/>
      <c r="BJ22" s="88"/>
      <c r="BK22" s="95"/>
      <c r="BL22" s="96"/>
      <c r="BM22" s="96"/>
      <c r="BN22" s="96"/>
      <c r="BO22" s="96"/>
      <c r="BP22" s="96"/>
      <c r="BQ22" s="96"/>
      <c r="BR22" s="96"/>
      <c r="BS22" s="96"/>
      <c r="BT22" s="97"/>
      <c r="BU22" s="104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5" ht="24.75" customHeight="1" x14ac:dyDescent="0.2">
      <c r="A23" s="43" t="s">
        <v>25</v>
      </c>
      <c r="B23" s="44"/>
      <c r="C23" s="44"/>
      <c r="D23" s="45"/>
      <c r="E23" s="109" t="s">
        <v>26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112" t="s">
        <v>22</v>
      </c>
      <c r="AB23" s="113"/>
      <c r="AC23" s="113"/>
      <c r="AD23" s="113"/>
      <c r="AE23" s="113"/>
      <c r="AF23" s="114"/>
      <c r="AG23" s="71">
        <v>31793786.2042206</v>
      </c>
      <c r="AH23" s="72"/>
      <c r="AI23" s="72"/>
      <c r="AJ23" s="72"/>
      <c r="AK23" s="72"/>
      <c r="AL23" s="72"/>
      <c r="AM23" s="72"/>
      <c r="AN23" s="72"/>
      <c r="AO23" s="72"/>
      <c r="AP23" s="73"/>
      <c r="AQ23" s="71">
        <v>28855706</v>
      </c>
      <c r="AR23" s="72"/>
      <c r="AS23" s="72"/>
      <c r="AT23" s="72"/>
      <c r="AU23" s="72"/>
      <c r="AV23" s="72"/>
      <c r="AW23" s="72"/>
      <c r="AX23" s="72"/>
      <c r="AY23" s="72"/>
      <c r="AZ23" s="73"/>
      <c r="BA23" s="89">
        <v>30531786.901115399</v>
      </c>
      <c r="BB23" s="90"/>
      <c r="BC23" s="90"/>
      <c r="BD23" s="90"/>
      <c r="BE23" s="90"/>
      <c r="BF23" s="90"/>
      <c r="BG23" s="90"/>
      <c r="BH23" s="90"/>
      <c r="BI23" s="90"/>
      <c r="BJ23" s="91"/>
      <c r="BK23" s="89">
        <v>34185731.070459999</v>
      </c>
      <c r="BL23" s="90"/>
      <c r="BM23" s="90"/>
      <c r="BN23" s="90"/>
      <c r="BO23" s="90"/>
      <c r="BP23" s="90"/>
      <c r="BQ23" s="90"/>
      <c r="BR23" s="90"/>
      <c r="BS23" s="90"/>
      <c r="BT23" s="91"/>
      <c r="BU23" s="121" t="s">
        <v>55</v>
      </c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3"/>
    </row>
    <row r="24" spans="1:85" ht="24.75" customHeight="1" x14ac:dyDescent="0.2">
      <c r="A24" s="46"/>
      <c r="B24" s="47"/>
      <c r="C24" s="47"/>
      <c r="D24" s="48"/>
      <c r="E24" s="130" t="s">
        <v>27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3" t="s">
        <v>28</v>
      </c>
      <c r="AB24" s="134"/>
      <c r="AC24" s="134"/>
      <c r="AD24" s="134"/>
      <c r="AE24" s="134"/>
      <c r="AF24" s="135"/>
      <c r="AG24" s="71">
        <v>2226.6826910908426</v>
      </c>
      <c r="AH24" s="72"/>
      <c r="AI24" s="72"/>
      <c r="AJ24" s="72"/>
      <c r="AK24" s="72"/>
      <c r="AL24" s="72"/>
      <c r="AM24" s="72"/>
      <c r="AN24" s="72"/>
      <c r="AO24" s="72"/>
      <c r="AP24" s="73"/>
      <c r="AQ24" s="71"/>
      <c r="AR24" s="72"/>
      <c r="AS24" s="72"/>
      <c r="AT24" s="72"/>
      <c r="AU24" s="72"/>
      <c r="AV24" s="72"/>
      <c r="AW24" s="72"/>
      <c r="AX24" s="72"/>
      <c r="AY24" s="72"/>
      <c r="AZ24" s="73"/>
      <c r="BA24" s="89">
        <v>1029.65788628631</v>
      </c>
      <c r="BB24" s="90"/>
      <c r="BC24" s="90"/>
      <c r="BD24" s="90"/>
      <c r="BE24" s="90"/>
      <c r="BF24" s="90"/>
      <c r="BG24" s="90"/>
      <c r="BH24" s="90"/>
      <c r="BI24" s="90"/>
      <c r="BJ24" s="91"/>
      <c r="BK24" s="89">
        <v>1482.4570000000001</v>
      </c>
      <c r="BL24" s="90"/>
      <c r="BM24" s="90"/>
      <c r="BN24" s="90"/>
      <c r="BO24" s="90"/>
      <c r="BP24" s="90"/>
      <c r="BQ24" s="90"/>
      <c r="BR24" s="90"/>
      <c r="BS24" s="90"/>
      <c r="BT24" s="91"/>
      <c r="BU24" s="124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6"/>
    </row>
    <row r="25" spans="1:85" ht="24.75" customHeight="1" x14ac:dyDescent="0.2">
      <c r="A25" s="49"/>
      <c r="B25" s="50"/>
      <c r="C25" s="50"/>
      <c r="D25" s="51"/>
      <c r="E25" s="115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8" t="s">
        <v>29</v>
      </c>
      <c r="AB25" s="119"/>
      <c r="AC25" s="119"/>
      <c r="AD25" s="119"/>
      <c r="AE25" s="119"/>
      <c r="AF25" s="120"/>
      <c r="AG25" s="71">
        <v>4238.8362400543438</v>
      </c>
      <c r="AH25" s="72"/>
      <c r="AI25" s="72"/>
      <c r="AJ25" s="72"/>
      <c r="AK25" s="72"/>
      <c r="AL25" s="72"/>
      <c r="AM25" s="72"/>
      <c r="AN25" s="72"/>
      <c r="AO25" s="72"/>
      <c r="AP25" s="73"/>
      <c r="AQ25" s="71"/>
      <c r="AR25" s="72"/>
      <c r="AS25" s="72"/>
      <c r="AT25" s="72"/>
      <c r="AU25" s="72"/>
      <c r="AV25" s="72"/>
      <c r="AW25" s="72"/>
      <c r="AX25" s="72"/>
      <c r="AY25" s="72"/>
      <c r="AZ25" s="73"/>
      <c r="BA25" s="89">
        <v>1650.4457668525799</v>
      </c>
      <c r="BB25" s="90"/>
      <c r="BC25" s="90"/>
      <c r="BD25" s="90"/>
      <c r="BE25" s="90"/>
      <c r="BF25" s="90"/>
      <c r="BG25" s="90"/>
      <c r="BH25" s="90"/>
      <c r="BI25" s="90"/>
      <c r="BJ25" s="91"/>
      <c r="BK25" s="89">
        <v>2249.7115399999998</v>
      </c>
      <c r="BL25" s="90"/>
      <c r="BM25" s="90"/>
      <c r="BN25" s="90"/>
      <c r="BO25" s="90"/>
      <c r="BP25" s="90"/>
      <c r="BQ25" s="90"/>
      <c r="BR25" s="90"/>
      <c r="BS25" s="90"/>
      <c r="BT25" s="91"/>
      <c r="BU25" s="124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6"/>
    </row>
    <row r="26" spans="1:85" ht="24.75" customHeight="1" x14ac:dyDescent="0.2">
      <c r="A26" s="43" t="s">
        <v>30</v>
      </c>
      <c r="B26" s="44"/>
      <c r="C26" s="44"/>
      <c r="D26" s="45"/>
      <c r="E26" s="52" t="s">
        <v>31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22</v>
      </c>
      <c r="AB26" s="54"/>
      <c r="AC26" s="54"/>
      <c r="AD26" s="54"/>
      <c r="AE26" s="54"/>
      <c r="AF26" s="55"/>
      <c r="AG26" s="71"/>
      <c r="AH26" s="72"/>
      <c r="AI26" s="72"/>
      <c r="AJ26" s="72"/>
      <c r="AK26" s="72"/>
      <c r="AL26" s="72"/>
      <c r="AM26" s="72"/>
      <c r="AN26" s="72"/>
      <c r="AO26" s="72"/>
      <c r="AP26" s="73"/>
      <c r="AQ26" s="71"/>
      <c r="AR26" s="72"/>
      <c r="AS26" s="72"/>
      <c r="AT26" s="72"/>
      <c r="AU26" s="72"/>
      <c r="AV26" s="72"/>
      <c r="AW26" s="72"/>
      <c r="AX26" s="72"/>
      <c r="AY26" s="72"/>
      <c r="AZ26" s="73"/>
      <c r="BA26" s="89"/>
      <c r="BB26" s="90"/>
      <c r="BC26" s="90"/>
      <c r="BD26" s="90"/>
      <c r="BE26" s="90"/>
      <c r="BF26" s="90"/>
      <c r="BG26" s="90"/>
      <c r="BH26" s="90"/>
      <c r="BI26" s="90"/>
      <c r="BJ26" s="91"/>
      <c r="BK26" s="89">
        <v>260000</v>
      </c>
      <c r="BL26" s="90"/>
      <c r="BM26" s="90"/>
      <c r="BN26" s="90"/>
      <c r="BO26" s="90"/>
      <c r="BP26" s="90"/>
      <c r="BQ26" s="90"/>
      <c r="BR26" s="90"/>
      <c r="BS26" s="90"/>
      <c r="BT26" s="91"/>
      <c r="BU26" s="124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</row>
    <row r="27" spans="1:85" ht="24.75" customHeight="1" x14ac:dyDescent="0.2">
      <c r="A27" s="46"/>
      <c r="B27" s="47"/>
      <c r="C27" s="47"/>
      <c r="D27" s="48"/>
      <c r="E27" s="108" t="s">
        <v>32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56"/>
      <c r="AB27" s="57"/>
      <c r="AC27" s="57"/>
      <c r="AD27" s="57"/>
      <c r="AE27" s="57"/>
      <c r="AF27" s="58"/>
      <c r="AG27" s="71"/>
      <c r="AH27" s="72"/>
      <c r="AI27" s="72"/>
      <c r="AJ27" s="72"/>
      <c r="AK27" s="72"/>
      <c r="AL27" s="72"/>
      <c r="AM27" s="72"/>
      <c r="AN27" s="72"/>
      <c r="AO27" s="72"/>
      <c r="AP27" s="73"/>
      <c r="AQ27" s="71"/>
      <c r="AR27" s="72"/>
      <c r="AS27" s="72"/>
      <c r="AT27" s="72"/>
      <c r="AU27" s="72"/>
      <c r="AV27" s="72"/>
      <c r="AW27" s="72"/>
      <c r="AX27" s="72"/>
      <c r="AY27" s="72"/>
      <c r="AZ27" s="73"/>
      <c r="BA27" s="89"/>
      <c r="BB27" s="90"/>
      <c r="BC27" s="90"/>
      <c r="BD27" s="90"/>
      <c r="BE27" s="90"/>
      <c r="BF27" s="90"/>
      <c r="BG27" s="90"/>
      <c r="BH27" s="90"/>
      <c r="BI27" s="90"/>
      <c r="BJ27" s="91"/>
      <c r="BK27" s="89"/>
      <c r="BL27" s="90"/>
      <c r="BM27" s="90"/>
      <c r="BN27" s="90"/>
      <c r="BO27" s="90"/>
      <c r="BP27" s="90"/>
      <c r="BQ27" s="90"/>
      <c r="BR27" s="90"/>
      <c r="BS27" s="90"/>
      <c r="BT27" s="91"/>
      <c r="BU27" s="124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6"/>
    </row>
    <row r="28" spans="1:85" ht="62.25" customHeight="1" x14ac:dyDescent="0.2">
      <c r="A28" s="49"/>
      <c r="B28" s="50"/>
      <c r="C28" s="50"/>
      <c r="D28" s="51"/>
      <c r="E28" s="139" t="s">
        <v>52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59"/>
      <c r="AB28" s="60"/>
      <c r="AC28" s="60"/>
      <c r="AD28" s="60"/>
      <c r="AE28" s="60"/>
      <c r="AF28" s="61"/>
      <c r="AG28" s="71"/>
      <c r="AH28" s="72"/>
      <c r="AI28" s="72"/>
      <c r="AJ28" s="72"/>
      <c r="AK28" s="72"/>
      <c r="AL28" s="72"/>
      <c r="AM28" s="72"/>
      <c r="AN28" s="72"/>
      <c r="AO28" s="72"/>
      <c r="AP28" s="73"/>
      <c r="AQ28" s="71"/>
      <c r="AR28" s="72"/>
      <c r="AS28" s="72"/>
      <c r="AT28" s="72"/>
      <c r="AU28" s="72"/>
      <c r="AV28" s="72"/>
      <c r="AW28" s="72"/>
      <c r="AX28" s="72"/>
      <c r="AY28" s="72"/>
      <c r="AZ28" s="73"/>
      <c r="BA28" s="89"/>
      <c r="BB28" s="90"/>
      <c r="BC28" s="90"/>
      <c r="BD28" s="90"/>
      <c r="BE28" s="90"/>
      <c r="BF28" s="90"/>
      <c r="BG28" s="90"/>
      <c r="BH28" s="90"/>
      <c r="BI28" s="90"/>
      <c r="BJ28" s="91"/>
      <c r="BK28" s="89"/>
      <c r="BL28" s="90"/>
      <c r="BM28" s="90"/>
      <c r="BN28" s="90"/>
      <c r="BO28" s="90"/>
      <c r="BP28" s="90"/>
      <c r="BQ28" s="90"/>
      <c r="BR28" s="90"/>
      <c r="BS28" s="90"/>
      <c r="BT28" s="91"/>
      <c r="BU28" s="124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6"/>
    </row>
    <row r="29" spans="1:85" ht="24.75" customHeight="1" x14ac:dyDescent="0.2">
      <c r="A29" s="43" t="s">
        <v>33</v>
      </c>
      <c r="B29" s="44"/>
      <c r="C29" s="44"/>
      <c r="D29" s="45"/>
      <c r="E29" s="109" t="s">
        <v>34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1"/>
      <c r="AA29" s="112" t="s">
        <v>22</v>
      </c>
      <c r="AB29" s="113"/>
      <c r="AC29" s="113"/>
      <c r="AD29" s="113"/>
      <c r="AE29" s="113"/>
      <c r="AF29" s="114"/>
      <c r="AG29" s="71">
        <v>31793786.2042206</v>
      </c>
      <c r="AH29" s="72"/>
      <c r="AI29" s="72"/>
      <c r="AJ29" s="72"/>
      <c r="AK29" s="72"/>
      <c r="AL29" s="72"/>
      <c r="AM29" s="72"/>
      <c r="AN29" s="72"/>
      <c r="AO29" s="72"/>
      <c r="AP29" s="73"/>
      <c r="AQ29" s="71">
        <v>28855706</v>
      </c>
      <c r="AR29" s="72"/>
      <c r="AS29" s="72"/>
      <c r="AT29" s="72"/>
      <c r="AU29" s="72"/>
      <c r="AV29" s="72"/>
      <c r="AW29" s="72"/>
      <c r="AX29" s="72"/>
      <c r="AY29" s="72"/>
      <c r="AZ29" s="73"/>
      <c r="BA29" s="89">
        <v>30531786.901115399</v>
      </c>
      <c r="BB29" s="90"/>
      <c r="BC29" s="90"/>
      <c r="BD29" s="90"/>
      <c r="BE29" s="90"/>
      <c r="BF29" s="90"/>
      <c r="BG29" s="90"/>
      <c r="BH29" s="90"/>
      <c r="BI29" s="90"/>
      <c r="BJ29" s="91"/>
      <c r="BK29" s="89">
        <f>BK23</f>
        <v>34185731.070459999</v>
      </c>
      <c r="BL29" s="90"/>
      <c r="BM29" s="90"/>
      <c r="BN29" s="90"/>
      <c r="BO29" s="90"/>
      <c r="BP29" s="90"/>
      <c r="BQ29" s="90"/>
      <c r="BR29" s="90"/>
      <c r="BS29" s="90"/>
      <c r="BT29" s="91"/>
      <c r="BU29" s="124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6"/>
      <c r="CG29" s="10">
        <f>BK29-BA29</f>
        <v>3653944.1693446003</v>
      </c>
    </row>
    <row r="30" spans="1:85" ht="24.75" customHeight="1" x14ac:dyDescent="0.2">
      <c r="A30" s="46"/>
      <c r="B30" s="47"/>
      <c r="C30" s="47"/>
      <c r="D30" s="48"/>
      <c r="E30" s="130" t="s">
        <v>35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33" t="s">
        <v>28</v>
      </c>
      <c r="AB30" s="134"/>
      <c r="AC30" s="134"/>
      <c r="AD30" s="134"/>
      <c r="AE30" s="134"/>
      <c r="AF30" s="135"/>
      <c r="AG30" s="71">
        <v>2226.6826910908426</v>
      </c>
      <c r="AH30" s="72"/>
      <c r="AI30" s="72"/>
      <c r="AJ30" s="72"/>
      <c r="AK30" s="72"/>
      <c r="AL30" s="72"/>
      <c r="AM30" s="72"/>
      <c r="AN30" s="72"/>
      <c r="AO30" s="72"/>
      <c r="AP30" s="73"/>
      <c r="AQ30" s="71"/>
      <c r="AR30" s="72"/>
      <c r="AS30" s="72"/>
      <c r="AT30" s="72"/>
      <c r="AU30" s="72"/>
      <c r="AV30" s="72"/>
      <c r="AW30" s="72"/>
      <c r="AX30" s="72"/>
      <c r="AY30" s="72"/>
      <c r="AZ30" s="73"/>
      <c r="BA30" s="89">
        <v>1029.65788628631</v>
      </c>
      <c r="BB30" s="90"/>
      <c r="BC30" s="90"/>
      <c r="BD30" s="90"/>
      <c r="BE30" s="90"/>
      <c r="BF30" s="90"/>
      <c r="BG30" s="90"/>
      <c r="BH30" s="90"/>
      <c r="BI30" s="90"/>
      <c r="BJ30" s="91"/>
      <c r="BK30" s="89">
        <v>1482.4570000000001</v>
      </c>
      <c r="BL30" s="90"/>
      <c r="BM30" s="90"/>
      <c r="BN30" s="90"/>
      <c r="BO30" s="90"/>
      <c r="BP30" s="90"/>
      <c r="BQ30" s="90"/>
      <c r="BR30" s="90"/>
      <c r="BS30" s="90"/>
      <c r="BT30" s="91"/>
      <c r="BU30" s="124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6"/>
      <c r="CG30" s="10">
        <f t="shared" ref="CG30:CG39" si="0">BK30-BA30</f>
        <v>452.79911371369008</v>
      </c>
    </row>
    <row r="31" spans="1:85" ht="24.75" customHeight="1" x14ac:dyDescent="0.2">
      <c r="A31" s="49"/>
      <c r="B31" s="50"/>
      <c r="C31" s="50"/>
      <c r="D31" s="51"/>
      <c r="E31" s="1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 t="s">
        <v>29</v>
      </c>
      <c r="AB31" s="119"/>
      <c r="AC31" s="119"/>
      <c r="AD31" s="119"/>
      <c r="AE31" s="119"/>
      <c r="AF31" s="120"/>
      <c r="AG31" s="71">
        <v>4238.8362400543438</v>
      </c>
      <c r="AH31" s="72"/>
      <c r="AI31" s="72"/>
      <c r="AJ31" s="72"/>
      <c r="AK31" s="72"/>
      <c r="AL31" s="72"/>
      <c r="AM31" s="72"/>
      <c r="AN31" s="72"/>
      <c r="AO31" s="72"/>
      <c r="AP31" s="73"/>
      <c r="AQ31" s="71"/>
      <c r="AR31" s="72"/>
      <c r="AS31" s="72"/>
      <c r="AT31" s="72"/>
      <c r="AU31" s="72"/>
      <c r="AV31" s="72"/>
      <c r="AW31" s="72"/>
      <c r="AX31" s="72"/>
      <c r="AY31" s="72"/>
      <c r="AZ31" s="73"/>
      <c r="BA31" s="89">
        <v>1650.4457668525799</v>
      </c>
      <c r="BB31" s="90"/>
      <c r="BC31" s="90"/>
      <c r="BD31" s="90"/>
      <c r="BE31" s="90"/>
      <c r="BF31" s="90"/>
      <c r="BG31" s="90"/>
      <c r="BH31" s="90"/>
      <c r="BI31" s="90"/>
      <c r="BJ31" s="91"/>
      <c r="BK31" s="89">
        <v>2249.7115399999998</v>
      </c>
      <c r="BL31" s="90"/>
      <c r="BM31" s="90"/>
      <c r="BN31" s="90"/>
      <c r="BO31" s="90"/>
      <c r="BP31" s="90"/>
      <c r="BQ31" s="90"/>
      <c r="BR31" s="90"/>
      <c r="BS31" s="90"/>
      <c r="BT31" s="91"/>
      <c r="BU31" s="124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6"/>
      <c r="CG31" s="10">
        <f t="shared" si="0"/>
        <v>599.26577314741985</v>
      </c>
    </row>
    <row r="32" spans="1:85" ht="24.75" customHeight="1" x14ac:dyDescent="0.2">
      <c r="A32" s="43" t="s">
        <v>36</v>
      </c>
      <c r="B32" s="44"/>
      <c r="C32" s="44"/>
      <c r="D32" s="45"/>
      <c r="E32" s="112" t="s">
        <v>37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2" t="s">
        <v>22</v>
      </c>
      <c r="AB32" s="113"/>
      <c r="AC32" s="113"/>
      <c r="AD32" s="113"/>
      <c r="AE32" s="113"/>
      <c r="AF32" s="114"/>
      <c r="AG32" s="71">
        <v>10133011.527041523</v>
      </c>
      <c r="AH32" s="72"/>
      <c r="AI32" s="72"/>
      <c r="AJ32" s="72"/>
      <c r="AK32" s="72"/>
      <c r="AL32" s="72"/>
      <c r="AM32" s="72"/>
      <c r="AN32" s="72"/>
      <c r="AO32" s="72"/>
      <c r="AP32" s="73"/>
      <c r="AQ32" s="71">
        <v>2190006</v>
      </c>
      <c r="AR32" s="72"/>
      <c r="AS32" s="72"/>
      <c r="AT32" s="72"/>
      <c r="AU32" s="72"/>
      <c r="AV32" s="72"/>
      <c r="AW32" s="72"/>
      <c r="AX32" s="72"/>
      <c r="AY32" s="72"/>
      <c r="AZ32" s="73"/>
      <c r="BA32" s="89">
        <v>15379340.82621</v>
      </c>
      <c r="BB32" s="90"/>
      <c r="BC32" s="90"/>
      <c r="BD32" s="90"/>
      <c r="BE32" s="90"/>
      <c r="BF32" s="90"/>
      <c r="BG32" s="90"/>
      <c r="BH32" s="90"/>
      <c r="BI32" s="90"/>
      <c r="BJ32" s="91"/>
      <c r="BK32" s="89">
        <v>14836996.41798</v>
      </c>
      <c r="BL32" s="90"/>
      <c r="BM32" s="90"/>
      <c r="BN32" s="90"/>
      <c r="BO32" s="90"/>
      <c r="BP32" s="90"/>
      <c r="BQ32" s="90"/>
      <c r="BR32" s="90"/>
      <c r="BS32" s="90"/>
      <c r="BT32" s="91"/>
      <c r="BU32" s="124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6"/>
      <c r="CG32" s="10">
        <f t="shared" si="0"/>
        <v>-542344.40822999924</v>
      </c>
    </row>
    <row r="33" spans="1:85" ht="24.75" customHeight="1" x14ac:dyDescent="0.2">
      <c r="A33" s="46"/>
      <c r="B33" s="47"/>
      <c r="C33" s="47"/>
      <c r="D33" s="48"/>
      <c r="E33" s="136" t="s">
        <v>38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8"/>
      <c r="AA33" s="133" t="s">
        <v>28</v>
      </c>
      <c r="AB33" s="134"/>
      <c r="AC33" s="134"/>
      <c r="AD33" s="134"/>
      <c r="AE33" s="134"/>
      <c r="AF33" s="135"/>
      <c r="AG33" s="71">
        <v>936.7</v>
      </c>
      <c r="AH33" s="72"/>
      <c r="AI33" s="72"/>
      <c r="AJ33" s="72"/>
      <c r="AK33" s="72"/>
      <c r="AL33" s="72"/>
      <c r="AM33" s="72"/>
      <c r="AN33" s="72"/>
      <c r="AO33" s="72"/>
      <c r="AP33" s="73"/>
      <c r="AQ33" s="71"/>
      <c r="AR33" s="72"/>
      <c r="AS33" s="72"/>
      <c r="AT33" s="72"/>
      <c r="AU33" s="72"/>
      <c r="AV33" s="72"/>
      <c r="AW33" s="72"/>
      <c r="AX33" s="72"/>
      <c r="AY33" s="72"/>
      <c r="AZ33" s="73"/>
      <c r="BA33" s="89">
        <v>511.553</v>
      </c>
      <c r="BB33" s="90"/>
      <c r="BC33" s="90"/>
      <c r="BD33" s="90"/>
      <c r="BE33" s="90"/>
      <c r="BF33" s="90"/>
      <c r="BG33" s="90"/>
      <c r="BH33" s="90"/>
      <c r="BI33" s="90"/>
      <c r="BJ33" s="91"/>
      <c r="BK33" s="89">
        <v>557.45000000000005</v>
      </c>
      <c r="BL33" s="90"/>
      <c r="BM33" s="90"/>
      <c r="BN33" s="90"/>
      <c r="BO33" s="90"/>
      <c r="BP33" s="90"/>
      <c r="BQ33" s="90"/>
      <c r="BR33" s="90"/>
      <c r="BS33" s="90"/>
      <c r="BT33" s="91"/>
      <c r="BU33" s="124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6"/>
      <c r="CG33" s="10">
        <f t="shared" si="0"/>
        <v>45.897000000000048</v>
      </c>
    </row>
    <row r="34" spans="1:85" ht="24.75" customHeight="1" x14ac:dyDescent="0.2">
      <c r="A34" s="49"/>
      <c r="B34" s="50"/>
      <c r="C34" s="50"/>
      <c r="D34" s="51"/>
      <c r="E34" s="11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  <c r="AA34" s="118" t="s">
        <v>29</v>
      </c>
      <c r="AB34" s="119"/>
      <c r="AC34" s="119"/>
      <c r="AD34" s="119"/>
      <c r="AE34" s="119"/>
      <c r="AF34" s="120"/>
      <c r="AG34" s="71">
        <v>254.67</v>
      </c>
      <c r="AH34" s="72"/>
      <c r="AI34" s="72"/>
      <c r="AJ34" s="72"/>
      <c r="AK34" s="72"/>
      <c r="AL34" s="72"/>
      <c r="AM34" s="72"/>
      <c r="AN34" s="72"/>
      <c r="AO34" s="72"/>
      <c r="AP34" s="73"/>
      <c r="AQ34" s="71"/>
      <c r="AR34" s="72"/>
      <c r="AS34" s="72"/>
      <c r="AT34" s="72"/>
      <c r="AU34" s="72"/>
      <c r="AV34" s="72"/>
      <c r="AW34" s="72"/>
      <c r="AX34" s="72"/>
      <c r="AY34" s="72"/>
      <c r="AZ34" s="73"/>
      <c r="BA34" s="89">
        <v>399.385744004</v>
      </c>
      <c r="BB34" s="90"/>
      <c r="BC34" s="90"/>
      <c r="BD34" s="90"/>
      <c r="BE34" s="90"/>
      <c r="BF34" s="90"/>
      <c r="BG34" s="90"/>
      <c r="BH34" s="90"/>
      <c r="BI34" s="90"/>
      <c r="BJ34" s="91"/>
      <c r="BK34" s="89">
        <v>415.60586000000001</v>
      </c>
      <c r="BL34" s="90"/>
      <c r="BM34" s="90"/>
      <c r="BN34" s="90"/>
      <c r="BO34" s="90"/>
      <c r="BP34" s="90"/>
      <c r="BQ34" s="90"/>
      <c r="BR34" s="90"/>
      <c r="BS34" s="90"/>
      <c r="BT34" s="91"/>
      <c r="BU34" s="124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6"/>
      <c r="CG34" s="10">
        <f t="shared" si="0"/>
        <v>16.220115996000004</v>
      </c>
    </row>
    <row r="35" spans="1:85" ht="24.75" customHeight="1" x14ac:dyDescent="0.2">
      <c r="A35" s="43" t="s">
        <v>39</v>
      </c>
      <c r="B35" s="44"/>
      <c r="C35" s="44"/>
      <c r="D35" s="45"/>
      <c r="E35" s="112" t="s">
        <v>40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112" t="s">
        <v>22</v>
      </c>
      <c r="AB35" s="113"/>
      <c r="AC35" s="113"/>
      <c r="AD35" s="113"/>
      <c r="AE35" s="113"/>
      <c r="AF35" s="114"/>
      <c r="AG35" s="71">
        <v>21637123.334930897</v>
      </c>
      <c r="AH35" s="72"/>
      <c r="AI35" s="72"/>
      <c r="AJ35" s="72"/>
      <c r="AK35" s="72"/>
      <c r="AL35" s="72"/>
      <c r="AM35" s="72"/>
      <c r="AN35" s="72"/>
      <c r="AO35" s="72"/>
      <c r="AP35" s="73"/>
      <c r="AQ35" s="71">
        <f>AQ29-AQ32-AQ38</f>
        <v>25762542</v>
      </c>
      <c r="AR35" s="72"/>
      <c r="AS35" s="72"/>
      <c r="AT35" s="72"/>
      <c r="AU35" s="72"/>
      <c r="AV35" s="72"/>
      <c r="AW35" s="72"/>
      <c r="AX35" s="72"/>
      <c r="AY35" s="72"/>
      <c r="AZ35" s="73"/>
      <c r="BA35" s="89">
        <v>10030307.459899999</v>
      </c>
      <c r="BB35" s="90"/>
      <c r="BC35" s="90"/>
      <c r="BD35" s="90"/>
      <c r="BE35" s="90"/>
      <c r="BF35" s="90"/>
      <c r="BG35" s="90"/>
      <c r="BH35" s="90"/>
      <c r="BI35" s="90"/>
      <c r="BJ35" s="91"/>
      <c r="BK35" s="89">
        <v>15043781.672940001</v>
      </c>
      <c r="BL35" s="90"/>
      <c r="BM35" s="90"/>
      <c r="BN35" s="90"/>
      <c r="BO35" s="90"/>
      <c r="BP35" s="90"/>
      <c r="BQ35" s="90"/>
      <c r="BR35" s="90"/>
      <c r="BS35" s="90"/>
      <c r="BT35" s="91"/>
      <c r="BU35" s="124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6"/>
      <c r="CG35" s="10">
        <f t="shared" si="0"/>
        <v>5013474.2130400017</v>
      </c>
    </row>
    <row r="36" spans="1:85" ht="24.75" customHeight="1" x14ac:dyDescent="0.2">
      <c r="A36" s="46"/>
      <c r="B36" s="47"/>
      <c r="C36" s="47"/>
      <c r="D36" s="48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8"/>
      <c r="AA36" s="133" t="s">
        <v>28</v>
      </c>
      <c r="AB36" s="134"/>
      <c r="AC36" s="134"/>
      <c r="AD36" s="134"/>
      <c r="AE36" s="134"/>
      <c r="AF36" s="135"/>
      <c r="AG36" s="71">
        <v>1289.9826910908425</v>
      </c>
      <c r="AH36" s="72"/>
      <c r="AI36" s="72"/>
      <c r="AJ36" s="72"/>
      <c r="AK36" s="72"/>
      <c r="AL36" s="72"/>
      <c r="AM36" s="72"/>
      <c r="AN36" s="72"/>
      <c r="AO36" s="72"/>
      <c r="AP36" s="73"/>
      <c r="AQ36" s="71"/>
      <c r="AR36" s="72"/>
      <c r="AS36" s="72"/>
      <c r="AT36" s="72"/>
      <c r="AU36" s="72"/>
      <c r="AV36" s="72"/>
      <c r="AW36" s="72"/>
      <c r="AX36" s="72"/>
      <c r="AY36" s="72"/>
      <c r="AZ36" s="73"/>
      <c r="BA36" s="89">
        <v>397.50488628599999</v>
      </c>
      <c r="BB36" s="90"/>
      <c r="BC36" s="90"/>
      <c r="BD36" s="90"/>
      <c r="BE36" s="90"/>
      <c r="BF36" s="90"/>
      <c r="BG36" s="90"/>
      <c r="BH36" s="90"/>
      <c r="BI36" s="90"/>
      <c r="BJ36" s="91"/>
      <c r="BK36" s="89">
        <v>849.20699999999999</v>
      </c>
      <c r="BL36" s="90"/>
      <c r="BM36" s="90"/>
      <c r="BN36" s="90"/>
      <c r="BO36" s="90"/>
      <c r="BP36" s="90"/>
      <c r="BQ36" s="90"/>
      <c r="BR36" s="90"/>
      <c r="BS36" s="90"/>
      <c r="BT36" s="91"/>
      <c r="BU36" s="124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6"/>
      <c r="CG36" s="10">
        <f t="shared" si="0"/>
        <v>451.70211371400001</v>
      </c>
    </row>
    <row r="37" spans="1:85" ht="24.75" customHeight="1" x14ac:dyDescent="0.2">
      <c r="A37" s="49"/>
      <c r="B37" s="50"/>
      <c r="C37" s="50"/>
      <c r="D37" s="51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20"/>
      <c r="AA37" s="118" t="s">
        <v>29</v>
      </c>
      <c r="AB37" s="119"/>
      <c r="AC37" s="119"/>
      <c r="AD37" s="119"/>
      <c r="AE37" s="119"/>
      <c r="AF37" s="120"/>
      <c r="AG37" s="71">
        <v>3984.1662400543441</v>
      </c>
      <c r="AH37" s="72"/>
      <c r="AI37" s="72"/>
      <c r="AJ37" s="72"/>
      <c r="AK37" s="72"/>
      <c r="AL37" s="72"/>
      <c r="AM37" s="72"/>
      <c r="AN37" s="72"/>
      <c r="AO37" s="72"/>
      <c r="AP37" s="73"/>
      <c r="AQ37" s="71"/>
      <c r="AR37" s="72"/>
      <c r="AS37" s="72"/>
      <c r="AT37" s="72"/>
      <c r="AU37" s="72"/>
      <c r="AV37" s="72"/>
      <c r="AW37" s="72"/>
      <c r="AX37" s="72"/>
      <c r="AY37" s="72"/>
      <c r="AZ37" s="73"/>
      <c r="BA37" s="89">
        <v>1073.6767278479999</v>
      </c>
      <c r="BB37" s="90"/>
      <c r="BC37" s="90"/>
      <c r="BD37" s="90"/>
      <c r="BE37" s="90"/>
      <c r="BF37" s="90"/>
      <c r="BG37" s="90"/>
      <c r="BH37" s="90"/>
      <c r="BI37" s="90"/>
      <c r="BJ37" s="91"/>
      <c r="BK37" s="89">
        <v>1708.98568</v>
      </c>
      <c r="BL37" s="90"/>
      <c r="BM37" s="90"/>
      <c r="BN37" s="90"/>
      <c r="BO37" s="90"/>
      <c r="BP37" s="90"/>
      <c r="BQ37" s="90"/>
      <c r="BR37" s="90"/>
      <c r="BS37" s="90"/>
      <c r="BT37" s="91"/>
      <c r="BU37" s="124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6"/>
      <c r="CG37" s="10">
        <f t="shared" si="0"/>
        <v>635.30895215200007</v>
      </c>
    </row>
    <row r="38" spans="1:85" ht="24.75" customHeight="1" x14ac:dyDescent="0.2">
      <c r="A38" s="43" t="s">
        <v>41</v>
      </c>
      <c r="B38" s="44"/>
      <c r="C38" s="44"/>
      <c r="D38" s="45"/>
      <c r="E38" s="112" t="s">
        <v>42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112" t="s">
        <v>22</v>
      </c>
      <c r="AB38" s="113"/>
      <c r="AC38" s="113"/>
      <c r="AD38" s="113"/>
      <c r="AE38" s="113"/>
      <c r="AF38" s="114"/>
      <c r="AG38" s="71">
        <v>23651.342248179018</v>
      </c>
      <c r="AH38" s="72"/>
      <c r="AI38" s="72"/>
      <c r="AJ38" s="72"/>
      <c r="AK38" s="72"/>
      <c r="AL38" s="72"/>
      <c r="AM38" s="72"/>
      <c r="AN38" s="72"/>
      <c r="AO38" s="72"/>
      <c r="AP38" s="73"/>
      <c r="AQ38" s="71">
        <f>796838+6632+99688</f>
        <v>903158</v>
      </c>
      <c r="AR38" s="72"/>
      <c r="AS38" s="72"/>
      <c r="AT38" s="72"/>
      <c r="AU38" s="72"/>
      <c r="AV38" s="72"/>
      <c r="AW38" s="72"/>
      <c r="AX38" s="72"/>
      <c r="AY38" s="72"/>
      <c r="AZ38" s="73"/>
      <c r="BA38" s="89">
        <v>5122138.6149899997</v>
      </c>
      <c r="BB38" s="90"/>
      <c r="BC38" s="90"/>
      <c r="BD38" s="90"/>
      <c r="BE38" s="90"/>
      <c r="BF38" s="90"/>
      <c r="BG38" s="90"/>
      <c r="BH38" s="90"/>
      <c r="BI38" s="90"/>
      <c r="BJ38" s="91"/>
      <c r="BK38" s="89">
        <v>4304952.9795399997</v>
      </c>
      <c r="BL38" s="90"/>
      <c r="BM38" s="90"/>
      <c r="BN38" s="90"/>
      <c r="BO38" s="90"/>
      <c r="BP38" s="90"/>
      <c r="BQ38" s="90"/>
      <c r="BR38" s="90"/>
      <c r="BS38" s="90"/>
      <c r="BT38" s="91"/>
      <c r="BU38" s="124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6"/>
      <c r="CG38" s="10">
        <f t="shared" si="0"/>
        <v>-817185.63544999994</v>
      </c>
    </row>
    <row r="39" spans="1:85" ht="24.75" customHeight="1" x14ac:dyDescent="0.2">
      <c r="A39" s="46"/>
      <c r="B39" s="47"/>
      <c r="C39" s="47"/>
      <c r="D39" s="48"/>
      <c r="E39" s="136" t="s">
        <v>43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8"/>
      <c r="AA39" s="133" t="s">
        <v>28</v>
      </c>
      <c r="AB39" s="134"/>
      <c r="AC39" s="134"/>
      <c r="AD39" s="134"/>
      <c r="AE39" s="134"/>
      <c r="AF39" s="135"/>
      <c r="AG39" s="71">
        <v>0</v>
      </c>
      <c r="AH39" s="72"/>
      <c r="AI39" s="72"/>
      <c r="AJ39" s="72"/>
      <c r="AK39" s="72"/>
      <c r="AL39" s="72"/>
      <c r="AM39" s="72"/>
      <c r="AN39" s="72"/>
      <c r="AO39" s="72"/>
      <c r="AP39" s="73"/>
      <c r="AQ39" s="71"/>
      <c r="AR39" s="72"/>
      <c r="AS39" s="72"/>
      <c r="AT39" s="72"/>
      <c r="AU39" s="72"/>
      <c r="AV39" s="72"/>
      <c r="AW39" s="72"/>
      <c r="AX39" s="72"/>
      <c r="AY39" s="72"/>
      <c r="AZ39" s="73"/>
      <c r="BA39" s="89">
        <v>120.6</v>
      </c>
      <c r="BB39" s="90"/>
      <c r="BC39" s="90"/>
      <c r="BD39" s="90"/>
      <c r="BE39" s="90"/>
      <c r="BF39" s="90"/>
      <c r="BG39" s="90"/>
      <c r="BH39" s="90"/>
      <c r="BI39" s="90"/>
      <c r="BJ39" s="91"/>
      <c r="BK39" s="89">
        <v>75.8</v>
      </c>
      <c r="BL39" s="90"/>
      <c r="BM39" s="90"/>
      <c r="BN39" s="90"/>
      <c r="BO39" s="90"/>
      <c r="BP39" s="90"/>
      <c r="BQ39" s="90"/>
      <c r="BR39" s="90"/>
      <c r="BS39" s="90"/>
      <c r="BT39" s="91"/>
      <c r="BU39" s="124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6"/>
      <c r="CG39" s="10">
        <f t="shared" si="0"/>
        <v>-44.8</v>
      </c>
    </row>
    <row r="40" spans="1:85" ht="24.75" customHeight="1" x14ac:dyDescent="0.2">
      <c r="A40" s="49"/>
      <c r="B40" s="50"/>
      <c r="C40" s="50"/>
      <c r="D40" s="51"/>
      <c r="E40" s="118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20"/>
      <c r="AA40" s="118" t="s">
        <v>29</v>
      </c>
      <c r="AB40" s="119"/>
      <c r="AC40" s="119"/>
      <c r="AD40" s="119"/>
      <c r="AE40" s="119"/>
      <c r="AF40" s="120"/>
      <c r="AG40" s="71">
        <v>0</v>
      </c>
      <c r="AH40" s="72"/>
      <c r="AI40" s="72"/>
      <c r="AJ40" s="72"/>
      <c r="AK40" s="72"/>
      <c r="AL40" s="72"/>
      <c r="AM40" s="72"/>
      <c r="AN40" s="72"/>
      <c r="AO40" s="72"/>
      <c r="AP40" s="73"/>
      <c r="AQ40" s="71"/>
      <c r="AR40" s="72"/>
      <c r="AS40" s="72"/>
      <c r="AT40" s="72"/>
      <c r="AU40" s="72"/>
      <c r="AV40" s="72"/>
      <c r="AW40" s="72"/>
      <c r="AX40" s="72"/>
      <c r="AY40" s="72"/>
      <c r="AZ40" s="73"/>
      <c r="BA40" s="89">
        <v>177.383295</v>
      </c>
      <c r="BB40" s="90"/>
      <c r="BC40" s="90"/>
      <c r="BD40" s="90"/>
      <c r="BE40" s="90"/>
      <c r="BF40" s="90"/>
      <c r="BG40" s="90"/>
      <c r="BH40" s="90"/>
      <c r="BI40" s="90"/>
      <c r="BJ40" s="91"/>
      <c r="BK40" s="89">
        <v>125.12</v>
      </c>
      <c r="BL40" s="90"/>
      <c r="BM40" s="90"/>
      <c r="BN40" s="90"/>
      <c r="BO40" s="90"/>
      <c r="BP40" s="90"/>
      <c r="BQ40" s="90"/>
      <c r="BR40" s="90"/>
      <c r="BS40" s="90"/>
      <c r="BT40" s="91"/>
      <c r="BU40" s="127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9"/>
      <c r="CG40" s="10">
        <f>BK40-BA40</f>
        <v>-52.263294999999999</v>
      </c>
    </row>
    <row r="41" spans="1:85" ht="30.75" customHeight="1" x14ac:dyDescent="0.2">
      <c r="A41" s="43" t="s">
        <v>44</v>
      </c>
      <c r="B41" s="44"/>
      <c r="C41" s="44"/>
      <c r="D41" s="45"/>
      <c r="E41" s="53" t="s">
        <v>45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  <c r="AA41" s="112" t="s">
        <v>22</v>
      </c>
      <c r="AB41" s="113"/>
      <c r="AC41" s="113"/>
      <c r="AD41" s="113"/>
      <c r="AE41" s="113"/>
      <c r="AF41" s="114"/>
      <c r="AG41" s="71"/>
      <c r="AH41" s="72"/>
      <c r="AI41" s="72"/>
      <c r="AJ41" s="72"/>
      <c r="AK41" s="72"/>
      <c r="AL41" s="72"/>
      <c r="AM41" s="72"/>
      <c r="AN41" s="72"/>
      <c r="AO41" s="72"/>
      <c r="AP41" s="73"/>
      <c r="AQ41" s="71">
        <v>309067</v>
      </c>
      <c r="AR41" s="72"/>
      <c r="AS41" s="72"/>
      <c r="AT41" s="72"/>
      <c r="AU41" s="72"/>
      <c r="AV41" s="72"/>
      <c r="AW41" s="72"/>
      <c r="AX41" s="72"/>
      <c r="AY41" s="72"/>
      <c r="AZ41" s="73"/>
      <c r="BA41" s="89"/>
      <c r="BB41" s="90"/>
      <c r="BC41" s="90"/>
      <c r="BD41" s="90"/>
      <c r="BE41" s="90"/>
      <c r="BF41" s="90"/>
      <c r="BG41" s="90"/>
      <c r="BH41" s="90"/>
      <c r="BI41" s="90"/>
      <c r="BJ41" s="91"/>
      <c r="BK41" s="89">
        <v>187729</v>
      </c>
      <c r="BL41" s="90"/>
      <c r="BM41" s="90"/>
      <c r="BN41" s="90"/>
      <c r="BO41" s="90"/>
      <c r="BP41" s="90"/>
      <c r="BQ41" s="90"/>
      <c r="BR41" s="90"/>
      <c r="BS41" s="90"/>
      <c r="BT41" s="91"/>
      <c r="BU41" s="141" t="s">
        <v>51</v>
      </c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3"/>
    </row>
    <row r="42" spans="1:85" ht="15" customHeight="1" x14ac:dyDescent="0.2">
      <c r="A42" s="46"/>
      <c r="B42" s="47"/>
      <c r="C42" s="47"/>
      <c r="D42" s="48"/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133" t="s">
        <v>28</v>
      </c>
      <c r="AB42" s="134"/>
      <c r="AC42" s="134"/>
      <c r="AD42" s="134"/>
      <c r="AE42" s="134"/>
      <c r="AF42" s="135"/>
      <c r="AG42" s="144"/>
      <c r="AH42" s="145"/>
      <c r="AI42" s="145"/>
      <c r="AJ42" s="145"/>
      <c r="AK42" s="145"/>
      <c r="AL42" s="145"/>
      <c r="AM42" s="145"/>
      <c r="AN42" s="145"/>
      <c r="AO42" s="145"/>
      <c r="AP42" s="146"/>
      <c r="AQ42" s="144"/>
      <c r="AR42" s="145"/>
      <c r="AS42" s="145"/>
      <c r="AT42" s="145"/>
      <c r="AU42" s="145"/>
      <c r="AV42" s="145"/>
      <c r="AW42" s="145"/>
      <c r="AX42" s="145"/>
      <c r="AY42" s="145"/>
      <c r="AZ42" s="146"/>
      <c r="BA42" s="147"/>
      <c r="BB42" s="148"/>
      <c r="BC42" s="148"/>
      <c r="BD42" s="148"/>
      <c r="BE42" s="148"/>
      <c r="BF42" s="148"/>
      <c r="BG42" s="148"/>
      <c r="BH42" s="148"/>
      <c r="BI42" s="148"/>
      <c r="BJ42" s="149"/>
      <c r="BK42" s="147"/>
      <c r="BL42" s="148"/>
      <c r="BM42" s="148"/>
      <c r="BN42" s="148"/>
      <c r="BO42" s="148"/>
      <c r="BP42" s="148"/>
      <c r="BQ42" s="148"/>
      <c r="BR42" s="148"/>
      <c r="BS42" s="148"/>
      <c r="BT42" s="149"/>
      <c r="BU42" s="141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3"/>
    </row>
    <row r="43" spans="1:85" ht="15" customHeight="1" x14ac:dyDescent="0.2">
      <c r="A43" s="49"/>
      <c r="B43" s="50"/>
      <c r="C43" s="50"/>
      <c r="D43" s="51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118" t="s">
        <v>29</v>
      </c>
      <c r="AB43" s="119"/>
      <c r="AC43" s="119"/>
      <c r="AD43" s="119"/>
      <c r="AE43" s="119"/>
      <c r="AF43" s="120"/>
      <c r="AG43" s="150"/>
      <c r="AH43" s="151"/>
      <c r="AI43" s="151"/>
      <c r="AJ43" s="151"/>
      <c r="AK43" s="151"/>
      <c r="AL43" s="151"/>
      <c r="AM43" s="151"/>
      <c r="AN43" s="151"/>
      <c r="AO43" s="151"/>
      <c r="AP43" s="152"/>
      <c r="AQ43" s="150"/>
      <c r="AR43" s="151"/>
      <c r="AS43" s="151"/>
      <c r="AT43" s="151"/>
      <c r="AU43" s="151"/>
      <c r="AV43" s="151"/>
      <c r="AW43" s="151"/>
      <c r="AX43" s="151"/>
      <c r="AY43" s="151"/>
      <c r="AZ43" s="152"/>
      <c r="BA43" s="95"/>
      <c r="BB43" s="87"/>
      <c r="BC43" s="87"/>
      <c r="BD43" s="87"/>
      <c r="BE43" s="87"/>
      <c r="BF43" s="87"/>
      <c r="BG43" s="87"/>
      <c r="BH43" s="87"/>
      <c r="BI43" s="87"/>
      <c r="BJ43" s="88"/>
      <c r="BK43" s="95"/>
      <c r="BL43" s="87"/>
      <c r="BM43" s="87"/>
      <c r="BN43" s="87"/>
      <c r="BO43" s="87"/>
      <c r="BP43" s="87"/>
      <c r="BQ43" s="87"/>
      <c r="BR43" s="87"/>
      <c r="BS43" s="87"/>
      <c r="BT43" s="88"/>
      <c r="BU43" s="141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3"/>
    </row>
    <row r="44" spans="1:85" ht="12.75" customHeight="1" x14ac:dyDescent="0.2">
      <c r="A44" s="43" t="s">
        <v>46</v>
      </c>
      <c r="B44" s="44"/>
      <c r="C44" s="44"/>
      <c r="D44" s="45"/>
      <c r="E44" s="52" t="s">
        <v>21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 t="s">
        <v>22</v>
      </c>
      <c r="AB44" s="54"/>
      <c r="AC44" s="54"/>
      <c r="AD44" s="54"/>
      <c r="AE44" s="54"/>
      <c r="AF44" s="55"/>
      <c r="AG44" s="62"/>
      <c r="AH44" s="63"/>
      <c r="AI44" s="63"/>
      <c r="AJ44" s="63"/>
      <c r="AK44" s="63"/>
      <c r="AL44" s="63"/>
      <c r="AM44" s="63"/>
      <c r="AN44" s="63"/>
      <c r="AO44" s="63"/>
      <c r="AP44" s="64"/>
      <c r="AQ44" s="71">
        <f>AQ20+AQ23-AQ41-10562453</f>
        <v>144400924</v>
      </c>
      <c r="AR44" s="72"/>
      <c r="AS44" s="72"/>
      <c r="AT44" s="72"/>
      <c r="AU44" s="72"/>
      <c r="AV44" s="72"/>
      <c r="AW44" s="72"/>
      <c r="AX44" s="72"/>
      <c r="AY44" s="72"/>
      <c r="AZ44" s="73"/>
      <c r="BA44" s="89"/>
      <c r="BB44" s="81"/>
      <c r="BC44" s="81"/>
      <c r="BD44" s="81"/>
      <c r="BE44" s="81"/>
      <c r="BF44" s="81"/>
      <c r="BG44" s="81"/>
      <c r="BH44" s="81"/>
      <c r="BI44" s="81"/>
      <c r="BJ44" s="82"/>
      <c r="BK44" s="89">
        <v>226438945</v>
      </c>
      <c r="BL44" s="90"/>
      <c r="BM44" s="90"/>
      <c r="BN44" s="90"/>
      <c r="BO44" s="90"/>
      <c r="BP44" s="90"/>
      <c r="BQ44" s="90"/>
      <c r="BR44" s="90"/>
      <c r="BS44" s="90"/>
      <c r="BT44" s="91"/>
      <c r="BU44" s="121" t="s">
        <v>53</v>
      </c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3"/>
    </row>
    <row r="45" spans="1:85" x14ac:dyDescent="0.2">
      <c r="A45" s="46"/>
      <c r="B45" s="47"/>
      <c r="C45" s="47"/>
      <c r="D45" s="48"/>
      <c r="E45" s="108" t="s">
        <v>47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56"/>
      <c r="AB45" s="57"/>
      <c r="AC45" s="57"/>
      <c r="AD45" s="57"/>
      <c r="AE45" s="57"/>
      <c r="AF45" s="58"/>
      <c r="AG45" s="65"/>
      <c r="AH45" s="66"/>
      <c r="AI45" s="66"/>
      <c r="AJ45" s="66"/>
      <c r="AK45" s="66"/>
      <c r="AL45" s="66"/>
      <c r="AM45" s="66"/>
      <c r="AN45" s="66"/>
      <c r="AO45" s="66"/>
      <c r="AP45" s="67"/>
      <c r="AQ45" s="74"/>
      <c r="AR45" s="75"/>
      <c r="AS45" s="75"/>
      <c r="AT45" s="75"/>
      <c r="AU45" s="75"/>
      <c r="AV45" s="75"/>
      <c r="AW45" s="75"/>
      <c r="AX45" s="75"/>
      <c r="AY45" s="75"/>
      <c r="AZ45" s="76"/>
      <c r="BA45" s="83"/>
      <c r="BB45" s="84"/>
      <c r="BC45" s="84"/>
      <c r="BD45" s="84"/>
      <c r="BE45" s="84"/>
      <c r="BF45" s="84"/>
      <c r="BG45" s="84"/>
      <c r="BH45" s="84"/>
      <c r="BI45" s="84"/>
      <c r="BJ45" s="85"/>
      <c r="BK45" s="92"/>
      <c r="BL45" s="93"/>
      <c r="BM45" s="93"/>
      <c r="BN45" s="93"/>
      <c r="BO45" s="93"/>
      <c r="BP45" s="93"/>
      <c r="BQ45" s="93"/>
      <c r="BR45" s="93"/>
      <c r="BS45" s="93"/>
      <c r="BT45" s="94"/>
      <c r="BU45" s="124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6"/>
    </row>
    <row r="46" spans="1:85" x14ac:dyDescent="0.2">
      <c r="A46" s="49"/>
      <c r="B46" s="50"/>
      <c r="C46" s="50"/>
      <c r="D46" s="51"/>
      <c r="E46" s="140" t="s">
        <v>24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59"/>
      <c r="AB46" s="60"/>
      <c r="AC46" s="60"/>
      <c r="AD46" s="60"/>
      <c r="AE46" s="60"/>
      <c r="AF46" s="61"/>
      <c r="AG46" s="68"/>
      <c r="AH46" s="69"/>
      <c r="AI46" s="69"/>
      <c r="AJ46" s="69"/>
      <c r="AK46" s="69"/>
      <c r="AL46" s="69"/>
      <c r="AM46" s="69"/>
      <c r="AN46" s="69"/>
      <c r="AO46" s="69"/>
      <c r="AP46" s="70"/>
      <c r="AQ46" s="77"/>
      <c r="AR46" s="78"/>
      <c r="AS46" s="78"/>
      <c r="AT46" s="78"/>
      <c r="AU46" s="78"/>
      <c r="AV46" s="78"/>
      <c r="AW46" s="78"/>
      <c r="AX46" s="78"/>
      <c r="AY46" s="78"/>
      <c r="AZ46" s="79"/>
      <c r="BA46" s="86"/>
      <c r="BB46" s="87"/>
      <c r="BC46" s="87"/>
      <c r="BD46" s="87"/>
      <c r="BE46" s="87"/>
      <c r="BF46" s="87"/>
      <c r="BG46" s="87"/>
      <c r="BH46" s="87"/>
      <c r="BI46" s="87"/>
      <c r="BJ46" s="88"/>
      <c r="BK46" s="95"/>
      <c r="BL46" s="96"/>
      <c r="BM46" s="96"/>
      <c r="BN46" s="96"/>
      <c r="BO46" s="96"/>
      <c r="BP46" s="96"/>
      <c r="BQ46" s="96"/>
      <c r="BR46" s="96"/>
      <c r="BS46" s="96"/>
      <c r="BT46" s="97"/>
      <c r="BU46" s="127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9"/>
    </row>
    <row r="48" spans="1:85" x14ac:dyDescent="0.25">
      <c r="CB48" s="10"/>
      <c r="CE48" s="10"/>
      <c r="CF48" s="10"/>
    </row>
    <row r="49" spans="1:84" ht="34.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</row>
    <row r="51" spans="1:84" x14ac:dyDescent="0.25">
      <c r="CB51" s="10"/>
      <c r="CE51" s="10"/>
      <c r="CF51" s="11"/>
    </row>
    <row r="52" spans="1:84" x14ac:dyDescent="0.25">
      <c r="CE52" s="10"/>
      <c r="CF52" s="11"/>
    </row>
    <row r="53" spans="1:84" x14ac:dyDescent="0.25">
      <c r="CB53" s="10"/>
    </row>
    <row r="54" spans="1:84" x14ac:dyDescent="0.25">
      <c r="CF54" s="12"/>
    </row>
    <row r="55" spans="1:84" x14ac:dyDescent="0.25">
      <c r="CF55" s="13"/>
    </row>
  </sheetData>
  <mergeCells count="176">
    <mergeCell ref="BU41:CF41"/>
    <mergeCell ref="AA42:AF42"/>
    <mergeCell ref="AG42:AP42"/>
    <mergeCell ref="AQ42:AZ42"/>
    <mergeCell ref="BA42:BJ42"/>
    <mergeCell ref="BK42:BT42"/>
    <mergeCell ref="BU42:CF42"/>
    <mergeCell ref="BA44:BJ46"/>
    <mergeCell ref="BK44:BT46"/>
    <mergeCell ref="BU44:CF46"/>
    <mergeCell ref="AG43:AP43"/>
    <mergeCell ref="AQ43:AZ43"/>
    <mergeCell ref="BA43:BJ43"/>
    <mergeCell ref="BK43:BT43"/>
    <mergeCell ref="BU43:CF43"/>
    <mergeCell ref="BK40:BT40"/>
    <mergeCell ref="AA41:AF41"/>
    <mergeCell ref="AG41:AP41"/>
    <mergeCell ref="AQ41:AZ41"/>
    <mergeCell ref="BA41:BJ41"/>
    <mergeCell ref="BK41:BT41"/>
    <mergeCell ref="BA39:BJ39"/>
    <mergeCell ref="BK39:BT39"/>
    <mergeCell ref="A44:D46"/>
    <mergeCell ref="E44:Z44"/>
    <mergeCell ref="AA44:AF46"/>
    <mergeCell ref="AG44:AP46"/>
    <mergeCell ref="AQ44:AZ46"/>
    <mergeCell ref="A41:D43"/>
    <mergeCell ref="E41:Z43"/>
    <mergeCell ref="AA43:AF43"/>
    <mergeCell ref="E45:Z45"/>
    <mergeCell ref="E46:Z46"/>
    <mergeCell ref="A38:D40"/>
    <mergeCell ref="E38:Z38"/>
    <mergeCell ref="AA38:AF38"/>
    <mergeCell ref="AG38:AP38"/>
    <mergeCell ref="AQ38:AZ38"/>
    <mergeCell ref="BA38:BJ38"/>
    <mergeCell ref="E40:Z40"/>
    <mergeCell ref="AA40:AF40"/>
    <mergeCell ref="AG40:AP40"/>
    <mergeCell ref="AQ40:AZ40"/>
    <mergeCell ref="BA40:BJ40"/>
    <mergeCell ref="A35:D37"/>
    <mergeCell ref="E35:Z35"/>
    <mergeCell ref="AA35:AF35"/>
    <mergeCell ref="AG35:AP35"/>
    <mergeCell ref="AQ35:AZ35"/>
    <mergeCell ref="BA35:BJ35"/>
    <mergeCell ref="BK35:BT35"/>
    <mergeCell ref="E36:Z36"/>
    <mergeCell ref="AA36:AF36"/>
    <mergeCell ref="AG36:AP36"/>
    <mergeCell ref="AQ36:AZ36"/>
    <mergeCell ref="BA36:BJ36"/>
    <mergeCell ref="BK36:BT36"/>
    <mergeCell ref="E37:Z37"/>
    <mergeCell ref="AA37:AF37"/>
    <mergeCell ref="AG37:AP37"/>
    <mergeCell ref="AQ37:AZ37"/>
    <mergeCell ref="BA37:BJ37"/>
    <mergeCell ref="BK37:BT37"/>
    <mergeCell ref="A32:D34"/>
    <mergeCell ref="E32:Z32"/>
    <mergeCell ref="AA32:AF32"/>
    <mergeCell ref="AG32:AP32"/>
    <mergeCell ref="AQ32:AZ32"/>
    <mergeCell ref="BA32:BJ32"/>
    <mergeCell ref="BK32:BT32"/>
    <mergeCell ref="E33:Z33"/>
    <mergeCell ref="AA33:AF33"/>
    <mergeCell ref="AG33:AP33"/>
    <mergeCell ref="AQ33:AZ33"/>
    <mergeCell ref="BA33:BJ33"/>
    <mergeCell ref="BK33:BT33"/>
    <mergeCell ref="E34:Z34"/>
    <mergeCell ref="AA34:AF34"/>
    <mergeCell ref="AG34:AP34"/>
    <mergeCell ref="AQ34:AZ34"/>
    <mergeCell ref="BA34:BJ34"/>
    <mergeCell ref="BK34:BT34"/>
    <mergeCell ref="A29:D31"/>
    <mergeCell ref="E29:Z29"/>
    <mergeCell ref="AA29:AF29"/>
    <mergeCell ref="AG29:AP29"/>
    <mergeCell ref="AQ29:AZ29"/>
    <mergeCell ref="BA29:BJ29"/>
    <mergeCell ref="E31:Z31"/>
    <mergeCell ref="AA31:AF31"/>
    <mergeCell ref="AG31:AP31"/>
    <mergeCell ref="AQ31:AZ31"/>
    <mergeCell ref="BA31:BJ31"/>
    <mergeCell ref="A26:D28"/>
    <mergeCell ref="E26:Z26"/>
    <mergeCell ref="AA26:AF28"/>
    <mergeCell ref="AG26:AP26"/>
    <mergeCell ref="AQ26:AZ26"/>
    <mergeCell ref="BA26:BJ26"/>
    <mergeCell ref="BK26:BT26"/>
    <mergeCell ref="E27:Z27"/>
    <mergeCell ref="AG27:AP27"/>
    <mergeCell ref="AQ27:AZ27"/>
    <mergeCell ref="BA27:BJ27"/>
    <mergeCell ref="BK27:BT27"/>
    <mergeCell ref="E28:Z28"/>
    <mergeCell ref="AG28:AP28"/>
    <mergeCell ref="AQ28:AZ28"/>
    <mergeCell ref="BA28:BJ28"/>
    <mergeCell ref="BK28:BT28"/>
    <mergeCell ref="BK23:BT23"/>
    <mergeCell ref="BU23:CF40"/>
    <mergeCell ref="E24:Z24"/>
    <mergeCell ref="AA24:AF24"/>
    <mergeCell ref="AG24:AP24"/>
    <mergeCell ref="AQ24:AZ24"/>
    <mergeCell ref="BA24:BJ24"/>
    <mergeCell ref="BK24:BT24"/>
    <mergeCell ref="AQ25:AZ25"/>
    <mergeCell ref="BA25:BJ25"/>
    <mergeCell ref="BK25:BT25"/>
    <mergeCell ref="BK29:BT29"/>
    <mergeCell ref="E30:Z30"/>
    <mergeCell ref="AA30:AF30"/>
    <mergeCell ref="AG30:AP30"/>
    <mergeCell ref="AQ30:AZ30"/>
    <mergeCell ref="BA30:BJ30"/>
    <mergeCell ref="BK30:BT30"/>
    <mergeCell ref="BK31:BT31"/>
    <mergeCell ref="BK38:BT38"/>
    <mergeCell ref="E39:Z39"/>
    <mergeCell ref="AA39:AF39"/>
    <mergeCell ref="AG39:AP39"/>
    <mergeCell ref="AQ39:AZ39"/>
    <mergeCell ref="A23:D25"/>
    <mergeCell ref="E23:Z23"/>
    <mergeCell ref="AA23:AF23"/>
    <mergeCell ref="AG23:AP23"/>
    <mergeCell ref="E25:Z25"/>
    <mergeCell ref="AA25:AF25"/>
    <mergeCell ref="AG25:AP25"/>
    <mergeCell ref="AQ23:AZ23"/>
    <mergeCell ref="BA23:BJ23"/>
    <mergeCell ref="A18:D18"/>
    <mergeCell ref="E18:Z18"/>
    <mergeCell ref="AA18:AF18"/>
    <mergeCell ref="AG18:AZ18"/>
    <mergeCell ref="BA18:BT18"/>
    <mergeCell ref="BU18:CF18"/>
    <mergeCell ref="BK19:BT19"/>
    <mergeCell ref="BU19:CF19"/>
    <mergeCell ref="A20:D22"/>
    <mergeCell ref="E20:Z20"/>
    <mergeCell ref="AA20:AF22"/>
    <mergeCell ref="AG20:AP22"/>
    <mergeCell ref="AQ20:AZ22"/>
    <mergeCell ref="BA20:BJ22"/>
    <mergeCell ref="BK20:BT22"/>
    <mergeCell ref="BU20:CF22"/>
    <mergeCell ref="A19:D19"/>
    <mergeCell ref="E19:Z19"/>
    <mergeCell ref="AA19:AF19"/>
    <mergeCell ref="AG19:AP19"/>
    <mergeCell ref="AQ19:AZ19"/>
    <mergeCell ref="BA19:BJ19"/>
    <mergeCell ref="E21:Z21"/>
    <mergeCell ref="E22:Z22"/>
    <mergeCell ref="A6:CF6"/>
    <mergeCell ref="A7:CF7"/>
    <mergeCell ref="A8:CF8"/>
    <mergeCell ref="A9:CF9"/>
    <mergeCell ref="A10:CF10"/>
    <mergeCell ref="A11:CF11"/>
    <mergeCell ref="K14:CF14"/>
    <mergeCell ref="F15:AT15"/>
    <mergeCell ref="F16:AT1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4"/>
  <sheetViews>
    <sheetView topLeftCell="A19" zoomScale="85" zoomScaleNormal="85" workbookViewId="0">
      <selection activeCell="CT37" sqref="CT37"/>
    </sheetView>
  </sheetViews>
  <sheetFormatPr defaultColWidth="1.42578125" defaultRowHeight="12.75" x14ac:dyDescent="0.25"/>
  <cols>
    <col min="1" max="29" width="1.42578125" style="23"/>
    <col min="30" max="31" width="1.42578125" style="23" customWidth="1"/>
    <col min="32" max="32" width="1.42578125" style="23"/>
    <col min="33" max="52" width="0" style="23" hidden="1" customWidth="1"/>
    <col min="53" max="62" width="1.42578125" style="23"/>
    <col min="63" max="63" width="10.5703125" style="23" bestFit="1" customWidth="1"/>
    <col min="64" max="79" width="1.42578125" style="23"/>
    <col min="80" max="80" width="9" style="23" customWidth="1"/>
    <col min="81" max="82" width="1.42578125" style="23"/>
    <col min="83" max="83" width="17.42578125" style="23" customWidth="1"/>
    <col min="84" max="84" width="20.5703125" style="23" customWidth="1"/>
    <col min="85" max="85" width="11.42578125" style="23" hidden="1" customWidth="1"/>
    <col min="86" max="86" width="1.85546875" style="23" customWidth="1"/>
    <col min="87" max="87" width="1.7109375" style="23" customWidth="1"/>
    <col min="88" max="16384" width="1.42578125" style="23"/>
  </cols>
  <sheetData>
    <row r="1" spans="1:84" s="15" customFormat="1" ht="11.25" x14ac:dyDescent="0.25">
      <c r="CF1" s="16" t="s">
        <v>0</v>
      </c>
    </row>
    <row r="2" spans="1:84" s="15" customFormat="1" ht="11.25" x14ac:dyDescent="0.25">
      <c r="CF2" s="16" t="s">
        <v>1</v>
      </c>
    </row>
    <row r="3" spans="1:84" s="15" customFormat="1" ht="11.25" x14ac:dyDescent="0.25">
      <c r="CF3" s="16" t="s">
        <v>2</v>
      </c>
    </row>
    <row r="4" spans="1:84" s="17" customFormat="1" ht="15.75" x14ac:dyDescent="0.25"/>
    <row r="5" spans="1:84" s="17" customFormat="1" ht="15.75" x14ac:dyDescent="0.25"/>
    <row r="6" spans="1:84" s="18" customFormat="1" ht="18.75" x14ac:dyDescent="0.25">
      <c r="A6" s="160" t="s">
        <v>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</row>
    <row r="7" spans="1:84" s="18" customFormat="1" ht="18.75" x14ac:dyDescent="0.25">
      <c r="A7" s="160" t="s">
        <v>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</row>
    <row r="8" spans="1:84" s="18" customFormat="1" ht="18.75" x14ac:dyDescent="0.25">
      <c r="A8" s="160" t="s">
        <v>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</row>
    <row r="9" spans="1:84" s="18" customFormat="1" ht="18.75" x14ac:dyDescent="0.25">
      <c r="A9" s="160" t="s">
        <v>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</row>
    <row r="10" spans="1:84" s="18" customFormat="1" ht="18.75" x14ac:dyDescent="0.25">
      <c r="A10" s="160" t="s">
        <v>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</row>
    <row r="11" spans="1:84" s="18" customFormat="1" ht="18.75" x14ac:dyDescent="0.25">
      <c r="A11" s="160" t="s">
        <v>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</row>
    <row r="12" spans="1:84" s="17" customFormat="1" ht="7.5" customHeight="1" x14ac:dyDescent="0.25"/>
    <row r="13" spans="1:84" s="17" customFormat="1" ht="15.75" x14ac:dyDescent="0.25">
      <c r="B13" s="19" t="s">
        <v>9</v>
      </c>
      <c r="BK13" s="20">
        <v>32745708</v>
      </c>
      <c r="BL13" s="20"/>
      <c r="BM13" s="20"/>
      <c r="BN13" s="20"/>
      <c r="BO13" s="20"/>
      <c r="BP13" s="20"/>
      <c r="BQ13" s="20"/>
      <c r="BR13" s="20"/>
      <c r="BS13" s="20"/>
      <c r="BT13" s="20"/>
    </row>
    <row r="14" spans="1:84" s="20" customFormat="1" ht="15.75" x14ac:dyDescent="0.25">
      <c r="B14" s="19" t="s">
        <v>10</v>
      </c>
      <c r="K14" s="161" t="s">
        <v>48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</row>
    <row r="15" spans="1:84" s="20" customFormat="1" ht="15.75" x14ac:dyDescent="0.25">
      <c r="B15" s="19" t="s">
        <v>11</v>
      </c>
      <c r="F15" s="162" t="s">
        <v>12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</row>
    <row r="16" spans="1:84" s="20" customFormat="1" ht="15.75" x14ac:dyDescent="0.25">
      <c r="B16" s="19" t="s">
        <v>13</v>
      </c>
      <c r="F16" s="162" t="s">
        <v>54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</row>
    <row r="17" spans="1:85" s="17" customFormat="1" ht="15.75" x14ac:dyDescent="0.25">
      <c r="BA17" s="21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1:85" ht="69" customHeight="1" x14ac:dyDescent="0.25">
      <c r="A18" s="156" t="s">
        <v>14</v>
      </c>
      <c r="B18" s="156"/>
      <c r="C18" s="156"/>
      <c r="D18" s="156"/>
      <c r="E18" s="156" t="s">
        <v>15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 t="s">
        <v>16</v>
      </c>
      <c r="AB18" s="156"/>
      <c r="AC18" s="156"/>
      <c r="AD18" s="156"/>
      <c r="AE18" s="156"/>
      <c r="AF18" s="156"/>
      <c r="AG18" s="33" t="s">
        <v>17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 t="s">
        <v>57</v>
      </c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57" t="s">
        <v>56</v>
      </c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9"/>
    </row>
    <row r="19" spans="1:8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 t="s">
        <v>18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 t="s">
        <v>19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 t="s">
        <v>18</v>
      </c>
      <c r="BB19" s="39"/>
      <c r="BC19" s="39"/>
      <c r="BD19" s="39"/>
      <c r="BE19" s="39"/>
      <c r="BF19" s="39"/>
      <c r="BG19" s="39"/>
      <c r="BH19" s="39"/>
      <c r="BI19" s="39"/>
      <c r="BJ19" s="39"/>
      <c r="BK19" s="39" t="s">
        <v>19</v>
      </c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2"/>
    </row>
    <row r="20" spans="1:85" x14ac:dyDescent="0.2">
      <c r="A20" s="43" t="s">
        <v>20</v>
      </c>
      <c r="B20" s="44"/>
      <c r="C20" s="44"/>
      <c r="D20" s="45"/>
      <c r="E20" s="52" t="s">
        <v>21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 t="s">
        <v>22</v>
      </c>
      <c r="AB20" s="54"/>
      <c r="AC20" s="54"/>
      <c r="AD20" s="54"/>
      <c r="AE20" s="54"/>
      <c r="AF20" s="55"/>
      <c r="AG20" s="62"/>
      <c r="AH20" s="63"/>
      <c r="AI20" s="63"/>
      <c r="AJ20" s="63"/>
      <c r="AK20" s="63"/>
      <c r="AL20" s="63"/>
      <c r="AM20" s="63"/>
      <c r="AN20" s="63"/>
      <c r="AO20" s="63"/>
      <c r="AP20" s="64"/>
      <c r="AQ20" s="71">
        <v>126416738</v>
      </c>
      <c r="AR20" s="72"/>
      <c r="AS20" s="72"/>
      <c r="AT20" s="72"/>
      <c r="AU20" s="72"/>
      <c r="AV20" s="72"/>
      <c r="AW20" s="72"/>
      <c r="AX20" s="72"/>
      <c r="AY20" s="72"/>
      <c r="AZ20" s="73"/>
      <c r="BA20" s="80"/>
      <c r="BB20" s="81"/>
      <c r="BC20" s="81"/>
      <c r="BD20" s="81"/>
      <c r="BE20" s="81"/>
      <c r="BF20" s="81"/>
      <c r="BG20" s="81"/>
      <c r="BH20" s="81"/>
      <c r="BI20" s="81"/>
      <c r="BJ20" s="82"/>
      <c r="BK20" s="89">
        <v>209487961</v>
      </c>
      <c r="BL20" s="90"/>
      <c r="BM20" s="90"/>
      <c r="BN20" s="90"/>
      <c r="BO20" s="90"/>
      <c r="BP20" s="90"/>
      <c r="BQ20" s="90"/>
      <c r="BR20" s="90"/>
      <c r="BS20" s="90"/>
      <c r="BT20" s="91"/>
      <c r="BU20" s="98" t="s">
        <v>58</v>
      </c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100"/>
    </row>
    <row r="21" spans="1:85" x14ac:dyDescent="0.2">
      <c r="A21" s="46"/>
      <c r="B21" s="47"/>
      <c r="C21" s="47"/>
      <c r="D21" s="48"/>
      <c r="E21" s="108" t="s">
        <v>23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56"/>
      <c r="AB21" s="57"/>
      <c r="AC21" s="57"/>
      <c r="AD21" s="57"/>
      <c r="AE21" s="57"/>
      <c r="AF21" s="58"/>
      <c r="AG21" s="65"/>
      <c r="AH21" s="66"/>
      <c r="AI21" s="66"/>
      <c r="AJ21" s="66"/>
      <c r="AK21" s="66"/>
      <c r="AL21" s="66"/>
      <c r="AM21" s="66"/>
      <c r="AN21" s="66"/>
      <c r="AO21" s="66"/>
      <c r="AP21" s="67"/>
      <c r="AQ21" s="74"/>
      <c r="AR21" s="75"/>
      <c r="AS21" s="75"/>
      <c r="AT21" s="75"/>
      <c r="AU21" s="75"/>
      <c r="AV21" s="75"/>
      <c r="AW21" s="75"/>
      <c r="AX21" s="75"/>
      <c r="AY21" s="75"/>
      <c r="AZ21" s="76"/>
      <c r="BA21" s="83"/>
      <c r="BB21" s="84"/>
      <c r="BC21" s="84"/>
      <c r="BD21" s="84"/>
      <c r="BE21" s="84"/>
      <c r="BF21" s="84"/>
      <c r="BG21" s="84"/>
      <c r="BH21" s="84"/>
      <c r="BI21" s="84"/>
      <c r="BJ21" s="85"/>
      <c r="BK21" s="92"/>
      <c r="BL21" s="93"/>
      <c r="BM21" s="93"/>
      <c r="BN21" s="93"/>
      <c r="BO21" s="93"/>
      <c r="BP21" s="93"/>
      <c r="BQ21" s="93"/>
      <c r="BR21" s="93"/>
      <c r="BS21" s="93"/>
      <c r="BT21" s="94"/>
      <c r="BU21" s="101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</row>
    <row r="22" spans="1:85" x14ac:dyDescent="0.2">
      <c r="A22" s="49"/>
      <c r="B22" s="50"/>
      <c r="C22" s="50"/>
      <c r="D22" s="51"/>
      <c r="E22" s="108" t="s">
        <v>24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59"/>
      <c r="AB22" s="60"/>
      <c r="AC22" s="60"/>
      <c r="AD22" s="60"/>
      <c r="AE22" s="60"/>
      <c r="AF22" s="61"/>
      <c r="AG22" s="68"/>
      <c r="AH22" s="69"/>
      <c r="AI22" s="69"/>
      <c r="AJ22" s="69"/>
      <c r="AK22" s="69"/>
      <c r="AL22" s="69"/>
      <c r="AM22" s="69"/>
      <c r="AN22" s="69"/>
      <c r="AO22" s="69"/>
      <c r="AP22" s="70"/>
      <c r="AQ22" s="77"/>
      <c r="AR22" s="78"/>
      <c r="AS22" s="78"/>
      <c r="AT22" s="78"/>
      <c r="AU22" s="78"/>
      <c r="AV22" s="78"/>
      <c r="AW22" s="78"/>
      <c r="AX22" s="78"/>
      <c r="AY22" s="78"/>
      <c r="AZ22" s="79"/>
      <c r="BA22" s="86"/>
      <c r="BB22" s="87"/>
      <c r="BC22" s="87"/>
      <c r="BD22" s="87"/>
      <c r="BE22" s="87"/>
      <c r="BF22" s="87"/>
      <c r="BG22" s="87"/>
      <c r="BH22" s="87"/>
      <c r="BI22" s="87"/>
      <c r="BJ22" s="88"/>
      <c r="BK22" s="95"/>
      <c r="BL22" s="96"/>
      <c r="BM22" s="96"/>
      <c r="BN22" s="96"/>
      <c r="BO22" s="96"/>
      <c r="BP22" s="96"/>
      <c r="BQ22" s="96"/>
      <c r="BR22" s="96"/>
      <c r="BS22" s="96"/>
      <c r="BT22" s="97"/>
      <c r="BU22" s="104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5" ht="24.75" customHeight="1" x14ac:dyDescent="0.2">
      <c r="A23" s="43" t="s">
        <v>25</v>
      </c>
      <c r="B23" s="44"/>
      <c r="C23" s="44"/>
      <c r="D23" s="45"/>
      <c r="E23" s="109" t="s">
        <v>26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112" t="s">
        <v>22</v>
      </c>
      <c r="AB23" s="113"/>
      <c r="AC23" s="113"/>
      <c r="AD23" s="113"/>
      <c r="AE23" s="113"/>
      <c r="AF23" s="114"/>
      <c r="AG23" s="71">
        <v>31793786.2042206</v>
      </c>
      <c r="AH23" s="72"/>
      <c r="AI23" s="72"/>
      <c r="AJ23" s="72"/>
      <c r="AK23" s="72"/>
      <c r="AL23" s="72"/>
      <c r="AM23" s="72"/>
      <c r="AN23" s="72"/>
      <c r="AO23" s="72"/>
      <c r="AP23" s="73"/>
      <c r="AQ23" s="71">
        <v>28855706</v>
      </c>
      <c r="AR23" s="72"/>
      <c r="AS23" s="72"/>
      <c r="AT23" s="72"/>
      <c r="AU23" s="72"/>
      <c r="AV23" s="72"/>
      <c r="AW23" s="72"/>
      <c r="AX23" s="72"/>
      <c r="AY23" s="72"/>
      <c r="AZ23" s="73"/>
      <c r="BA23" s="89">
        <v>26612838.221778002</v>
      </c>
      <c r="BB23" s="90"/>
      <c r="BC23" s="90"/>
      <c r="BD23" s="90"/>
      <c r="BE23" s="90"/>
      <c r="BF23" s="90"/>
      <c r="BG23" s="90"/>
      <c r="BH23" s="90"/>
      <c r="BI23" s="90"/>
      <c r="BJ23" s="91"/>
      <c r="BK23" s="89">
        <v>33894124.964390002</v>
      </c>
      <c r="BL23" s="90"/>
      <c r="BM23" s="90"/>
      <c r="BN23" s="90"/>
      <c r="BO23" s="90"/>
      <c r="BP23" s="90"/>
      <c r="BQ23" s="90"/>
      <c r="BR23" s="90"/>
      <c r="BS23" s="90"/>
      <c r="BT23" s="91"/>
      <c r="BU23" s="121" t="s">
        <v>62</v>
      </c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3"/>
    </row>
    <row r="24" spans="1:85" ht="24.75" customHeight="1" x14ac:dyDescent="0.2">
      <c r="A24" s="46"/>
      <c r="B24" s="47"/>
      <c r="C24" s="47"/>
      <c r="D24" s="48"/>
      <c r="E24" s="130" t="s">
        <v>27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3" t="s">
        <v>28</v>
      </c>
      <c r="AB24" s="134"/>
      <c r="AC24" s="134"/>
      <c r="AD24" s="134"/>
      <c r="AE24" s="134"/>
      <c r="AF24" s="135"/>
      <c r="AG24" s="71">
        <v>2226.6826910908426</v>
      </c>
      <c r="AH24" s="72"/>
      <c r="AI24" s="72"/>
      <c r="AJ24" s="72"/>
      <c r="AK24" s="72"/>
      <c r="AL24" s="72"/>
      <c r="AM24" s="72"/>
      <c r="AN24" s="72"/>
      <c r="AO24" s="72"/>
      <c r="AP24" s="73"/>
      <c r="AQ24" s="71"/>
      <c r="AR24" s="72"/>
      <c r="AS24" s="72"/>
      <c r="AT24" s="72"/>
      <c r="AU24" s="72"/>
      <c r="AV24" s="72"/>
      <c r="AW24" s="72"/>
      <c r="AX24" s="72"/>
      <c r="AY24" s="72"/>
      <c r="AZ24" s="73"/>
      <c r="BA24" s="89">
        <v>1345.0005512160001</v>
      </c>
      <c r="BB24" s="90"/>
      <c r="BC24" s="90"/>
      <c r="BD24" s="90"/>
      <c r="BE24" s="90"/>
      <c r="BF24" s="90"/>
      <c r="BG24" s="90"/>
      <c r="BH24" s="90"/>
      <c r="BI24" s="90"/>
      <c r="BJ24" s="91"/>
      <c r="BK24" s="89">
        <v>1395.7339999999999</v>
      </c>
      <c r="BL24" s="90"/>
      <c r="BM24" s="90"/>
      <c r="BN24" s="90"/>
      <c r="BO24" s="90"/>
      <c r="BP24" s="90"/>
      <c r="BQ24" s="90"/>
      <c r="BR24" s="90"/>
      <c r="BS24" s="90"/>
      <c r="BT24" s="91"/>
      <c r="BU24" s="124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6"/>
    </row>
    <row r="25" spans="1:85" ht="24.75" customHeight="1" x14ac:dyDescent="0.2">
      <c r="A25" s="49"/>
      <c r="B25" s="50"/>
      <c r="C25" s="50"/>
      <c r="D25" s="51"/>
      <c r="E25" s="115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8" t="s">
        <v>29</v>
      </c>
      <c r="AB25" s="119"/>
      <c r="AC25" s="119"/>
      <c r="AD25" s="119"/>
      <c r="AE25" s="119"/>
      <c r="AF25" s="120"/>
      <c r="AG25" s="71">
        <v>4238.8362400543438</v>
      </c>
      <c r="AH25" s="72"/>
      <c r="AI25" s="72"/>
      <c r="AJ25" s="72"/>
      <c r="AK25" s="72"/>
      <c r="AL25" s="72"/>
      <c r="AM25" s="72"/>
      <c r="AN25" s="72"/>
      <c r="AO25" s="72"/>
      <c r="AP25" s="73"/>
      <c r="AQ25" s="71"/>
      <c r="AR25" s="72"/>
      <c r="AS25" s="72"/>
      <c r="AT25" s="72"/>
      <c r="AU25" s="72"/>
      <c r="AV25" s="72"/>
      <c r="AW25" s="72"/>
      <c r="AX25" s="72"/>
      <c r="AY25" s="72"/>
      <c r="AZ25" s="73"/>
      <c r="BA25" s="89">
        <v>2175.0771520869998</v>
      </c>
      <c r="BB25" s="90"/>
      <c r="BC25" s="90"/>
      <c r="BD25" s="90"/>
      <c r="BE25" s="90"/>
      <c r="BF25" s="90"/>
      <c r="BG25" s="90"/>
      <c r="BH25" s="90"/>
      <c r="BI25" s="90"/>
      <c r="BJ25" s="91"/>
      <c r="BK25" s="89">
        <v>2686.8900699999999</v>
      </c>
      <c r="BL25" s="90"/>
      <c r="BM25" s="90"/>
      <c r="BN25" s="90"/>
      <c r="BO25" s="90"/>
      <c r="BP25" s="90"/>
      <c r="BQ25" s="90"/>
      <c r="BR25" s="90"/>
      <c r="BS25" s="90"/>
      <c r="BT25" s="91"/>
      <c r="BU25" s="124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6"/>
    </row>
    <row r="26" spans="1:85" ht="24.75" customHeight="1" x14ac:dyDescent="0.2">
      <c r="A26" s="43" t="s">
        <v>30</v>
      </c>
      <c r="B26" s="44"/>
      <c r="C26" s="44"/>
      <c r="D26" s="45"/>
      <c r="E26" s="52" t="s">
        <v>31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22</v>
      </c>
      <c r="AB26" s="54"/>
      <c r="AC26" s="54"/>
      <c r="AD26" s="54"/>
      <c r="AE26" s="54"/>
      <c r="AF26" s="55"/>
      <c r="AG26" s="71"/>
      <c r="AH26" s="72"/>
      <c r="AI26" s="72"/>
      <c r="AJ26" s="72"/>
      <c r="AK26" s="72"/>
      <c r="AL26" s="72"/>
      <c r="AM26" s="72"/>
      <c r="AN26" s="72"/>
      <c r="AO26" s="72"/>
      <c r="AP26" s="73"/>
      <c r="AQ26" s="71"/>
      <c r="AR26" s="72"/>
      <c r="AS26" s="72"/>
      <c r="AT26" s="72"/>
      <c r="AU26" s="72"/>
      <c r="AV26" s="72"/>
      <c r="AW26" s="72"/>
      <c r="AX26" s="72"/>
      <c r="AY26" s="72"/>
      <c r="AZ26" s="73"/>
      <c r="BA26" s="89"/>
      <c r="BB26" s="90"/>
      <c r="BC26" s="90"/>
      <c r="BD26" s="90"/>
      <c r="BE26" s="90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0"/>
      <c r="BQ26" s="90"/>
      <c r="BR26" s="90"/>
      <c r="BS26" s="90"/>
      <c r="BT26" s="91"/>
      <c r="BU26" s="124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</row>
    <row r="27" spans="1:85" ht="24.75" customHeight="1" x14ac:dyDescent="0.2">
      <c r="A27" s="46"/>
      <c r="B27" s="47"/>
      <c r="C27" s="47"/>
      <c r="D27" s="48"/>
      <c r="E27" s="108" t="s">
        <v>61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56"/>
      <c r="AB27" s="57"/>
      <c r="AC27" s="57"/>
      <c r="AD27" s="57"/>
      <c r="AE27" s="57"/>
      <c r="AF27" s="58"/>
      <c r="AG27" s="71"/>
      <c r="AH27" s="72"/>
      <c r="AI27" s="72"/>
      <c r="AJ27" s="72"/>
      <c r="AK27" s="72"/>
      <c r="AL27" s="72"/>
      <c r="AM27" s="72"/>
      <c r="AN27" s="72"/>
      <c r="AO27" s="72"/>
      <c r="AP27" s="73"/>
      <c r="AQ27" s="71"/>
      <c r="AR27" s="72"/>
      <c r="AS27" s="72"/>
      <c r="AT27" s="72"/>
      <c r="AU27" s="72"/>
      <c r="AV27" s="72"/>
      <c r="AW27" s="72"/>
      <c r="AX27" s="72"/>
      <c r="AY27" s="72"/>
      <c r="AZ27" s="73"/>
      <c r="BA27" s="89"/>
      <c r="BB27" s="90"/>
      <c r="BC27" s="90"/>
      <c r="BD27" s="90"/>
      <c r="BE27" s="90"/>
      <c r="BF27" s="90"/>
      <c r="BG27" s="90"/>
      <c r="BH27" s="90"/>
      <c r="BI27" s="90"/>
      <c r="BJ27" s="91"/>
      <c r="BK27" s="89"/>
      <c r="BL27" s="90"/>
      <c r="BM27" s="90"/>
      <c r="BN27" s="90"/>
      <c r="BO27" s="90"/>
      <c r="BP27" s="90"/>
      <c r="BQ27" s="90"/>
      <c r="BR27" s="90"/>
      <c r="BS27" s="90"/>
      <c r="BT27" s="91"/>
      <c r="BU27" s="124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6"/>
    </row>
    <row r="28" spans="1:85" ht="24.75" customHeight="1" x14ac:dyDescent="0.2">
      <c r="A28" s="43" t="s">
        <v>33</v>
      </c>
      <c r="B28" s="44"/>
      <c r="C28" s="44"/>
      <c r="D28" s="45"/>
      <c r="E28" s="109" t="s">
        <v>34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1"/>
      <c r="AA28" s="112" t="s">
        <v>22</v>
      </c>
      <c r="AB28" s="113"/>
      <c r="AC28" s="113"/>
      <c r="AD28" s="113"/>
      <c r="AE28" s="113"/>
      <c r="AF28" s="114"/>
      <c r="AG28" s="71">
        <v>31793786.2042206</v>
      </c>
      <c r="AH28" s="72"/>
      <c r="AI28" s="72"/>
      <c r="AJ28" s="72"/>
      <c r="AK28" s="72"/>
      <c r="AL28" s="72"/>
      <c r="AM28" s="72"/>
      <c r="AN28" s="72"/>
      <c r="AO28" s="72"/>
      <c r="AP28" s="73"/>
      <c r="AQ28" s="71">
        <v>28855706</v>
      </c>
      <c r="AR28" s="72"/>
      <c r="AS28" s="72"/>
      <c r="AT28" s="72"/>
      <c r="AU28" s="72"/>
      <c r="AV28" s="72"/>
      <c r="AW28" s="72"/>
      <c r="AX28" s="72"/>
      <c r="AY28" s="72"/>
      <c r="AZ28" s="73"/>
      <c r="BA28" s="89">
        <v>26612838.221778002</v>
      </c>
      <c r="BB28" s="90"/>
      <c r="BC28" s="90"/>
      <c r="BD28" s="90"/>
      <c r="BE28" s="90"/>
      <c r="BF28" s="90"/>
      <c r="BG28" s="90"/>
      <c r="BH28" s="90"/>
      <c r="BI28" s="90"/>
      <c r="BJ28" s="91"/>
      <c r="BK28" s="153">
        <v>33894124.964390002</v>
      </c>
      <c r="BL28" s="154"/>
      <c r="BM28" s="154"/>
      <c r="BN28" s="154"/>
      <c r="BO28" s="154"/>
      <c r="BP28" s="154"/>
      <c r="BQ28" s="154"/>
      <c r="BR28" s="154"/>
      <c r="BS28" s="154"/>
      <c r="BT28" s="155"/>
      <c r="BU28" s="124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6"/>
      <c r="CG28" s="24">
        <f>BK28-BA28</f>
        <v>7281286.7426120006</v>
      </c>
    </row>
    <row r="29" spans="1:85" ht="24.75" customHeight="1" x14ac:dyDescent="0.2">
      <c r="A29" s="46"/>
      <c r="B29" s="47"/>
      <c r="C29" s="47"/>
      <c r="D29" s="48"/>
      <c r="E29" s="130" t="s">
        <v>35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3" t="s">
        <v>28</v>
      </c>
      <c r="AB29" s="134"/>
      <c r="AC29" s="134"/>
      <c r="AD29" s="134"/>
      <c r="AE29" s="134"/>
      <c r="AF29" s="135"/>
      <c r="AG29" s="71">
        <v>2226.6826910908426</v>
      </c>
      <c r="AH29" s="72"/>
      <c r="AI29" s="72"/>
      <c r="AJ29" s="72"/>
      <c r="AK29" s="72"/>
      <c r="AL29" s="72"/>
      <c r="AM29" s="72"/>
      <c r="AN29" s="72"/>
      <c r="AO29" s="72"/>
      <c r="AP29" s="73"/>
      <c r="AQ29" s="71"/>
      <c r="AR29" s="72"/>
      <c r="AS29" s="72"/>
      <c r="AT29" s="72"/>
      <c r="AU29" s="72"/>
      <c r="AV29" s="72"/>
      <c r="AW29" s="72"/>
      <c r="AX29" s="72"/>
      <c r="AY29" s="72"/>
      <c r="AZ29" s="73"/>
      <c r="BA29" s="89">
        <v>1345.0005512160001</v>
      </c>
      <c r="BB29" s="90"/>
      <c r="BC29" s="90"/>
      <c r="BD29" s="90"/>
      <c r="BE29" s="90"/>
      <c r="BF29" s="90"/>
      <c r="BG29" s="90"/>
      <c r="BH29" s="90"/>
      <c r="BI29" s="90"/>
      <c r="BJ29" s="91"/>
      <c r="BK29" s="153">
        <v>1395.7339999999999</v>
      </c>
      <c r="BL29" s="154"/>
      <c r="BM29" s="154"/>
      <c r="BN29" s="154"/>
      <c r="BO29" s="154"/>
      <c r="BP29" s="154"/>
      <c r="BQ29" s="154"/>
      <c r="BR29" s="154"/>
      <c r="BS29" s="154"/>
      <c r="BT29" s="155"/>
      <c r="BU29" s="124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6"/>
      <c r="CG29" s="24">
        <f t="shared" ref="CG29:CG38" si="0">BK29-BA29</f>
        <v>50.733448783999847</v>
      </c>
    </row>
    <row r="30" spans="1:85" ht="24.75" customHeight="1" x14ac:dyDescent="0.2">
      <c r="A30" s="49"/>
      <c r="B30" s="50"/>
      <c r="C30" s="50"/>
      <c r="D30" s="51"/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/>
      <c r="AA30" s="118" t="s">
        <v>29</v>
      </c>
      <c r="AB30" s="119"/>
      <c r="AC30" s="119"/>
      <c r="AD30" s="119"/>
      <c r="AE30" s="119"/>
      <c r="AF30" s="120"/>
      <c r="AG30" s="71">
        <v>4238.8362400543438</v>
      </c>
      <c r="AH30" s="72"/>
      <c r="AI30" s="72"/>
      <c r="AJ30" s="72"/>
      <c r="AK30" s="72"/>
      <c r="AL30" s="72"/>
      <c r="AM30" s="72"/>
      <c r="AN30" s="72"/>
      <c r="AO30" s="72"/>
      <c r="AP30" s="73"/>
      <c r="AQ30" s="71"/>
      <c r="AR30" s="72"/>
      <c r="AS30" s="72"/>
      <c r="AT30" s="72"/>
      <c r="AU30" s="72"/>
      <c r="AV30" s="72"/>
      <c r="AW30" s="72"/>
      <c r="AX30" s="72"/>
      <c r="AY30" s="72"/>
      <c r="AZ30" s="73"/>
      <c r="BA30" s="89">
        <v>2175.0771520869998</v>
      </c>
      <c r="BB30" s="90"/>
      <c r="BC30" s="90"/>
      <c r="BD30" s="90"/>
      <c r="BE30" s="90"/>
      <c r="BF30" s="90"/>
      <c r="BG30" s="90"/>
      <c r="BH30" s="90"/>
      <c r="BI30" s="90"/>
      <c r="BJ30" s="91"/>
      <c r="BK30" s="153">
        <v>2686.8900699999999</v>
      </c>
      <c r="BL30" s="154"/>
      <c r="BM30" s="154"/>
      <c r="BN30" s="154"/>
      <c r="BO30" s="154"/>
      <c r="BP30" s="154"/>
      <c r="BQ30" s="154"/>
      <c r="BR30" s="154"/>
      <c r="BS30" s="154"/>
      <c r="BT30" s="155"/>
      <c r="BU30" s="124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6"/>
      <c r="CG30" s="24">
        <f t="shared" si="0"/>
        <v>511.81291791300009</v>
      </c>
    </row>
    <row r="31" spans="1:85" ht="24.75" customHeight="1" x14ac:dyDescent="0.2">
      <c r="A31" s="43" t="s">
        <v>36</v>
      </c>
      <c r="B31" s="44"/>
      <c r="C31" s="44"/>
      <c r="D31" s="45"/>
      <c r="E31" s="112" t="s">
        <v>37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2" t="s">
        <v>22</v>
      </c>
      <c r="AB31" s="113"/>
      <c r="AC31" s="113"/>
      <c r="AD31" s="113"/>
      <c r="AE31" s="113"/>
      <c r="AF31" s="114"/>
      <c r="AG31" s="71">
        <v>10133011.527041523</v>
      </c>
      <c r="AH31" s="72"/>
      <c r="AI31" s="72"/>
      <c r="AJ31" s="72"/>
      <c r="AK31" s="72"/>
      <c r="AL31" s="72"/>
      <c r="AM31" s="72"/>
      <c r="AN31" s="72"/>
      <c r="AO31" s="72"/>
      <c r="AP31" s="73"/>
      <c r="AQ31" s="71">
        <v>2190006</v>
      </c>
      <c r="AR31" s="72"/>
      <c r="AS31" s="72"/>
      <c r="AT31" s="72"/>
      <c r="AU31" s="72"/>
      <c r="AV31" s="72"/>
      <c r="AW31" s="72"/>
      <c r="AX31" s="72"/>
      <c r="AY31" s="72"/>
      <c r="AZ31" s="73"/>
      <c r="BA31" s="89">
        <v>9778806.9670969695</v>
      </c>
      <c r="BB31" s="90"/>
      <c r="BC31" s="90"/>
      <c r="BD31" s="90"/>
      <c r="BE31" s="90"/>
      <c r="BF31" s="90"/>
      <c r="BG31" s="90"/>
      <c r="BH31" s="90"/>
      <c r="BI31" s="90"/>
      <c r="BJ31" s="91"/>
      <c r="BK31" s="89">
        <v>13626462.945350001</v>
      </c>
      <c r="BL31" s="90"/>
      <c r="BM31" s="90"/>
      <c r="BN31" s="90"/>
      <c r="BO31" s="90"/>
      <c r="BP31" s="90"/>
      <c r="BQ31" s="90"/>
      <c r="BR31" s="90"/>
      <c r="BS31" s="90"/>
      <c r="BT31" s="91"/>
      <c r="BU31" s="124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6"/>
      <c r="CG31" s="24">
        <f t="shared" si="0"/>
        <v>3847655.9782530311</v>
      </c>
    </row>
    <row r="32" spans="1:85" ht="24.75" customHeight="1" x14ac:dyDescent="0.2">
      <c r="A32" s="46"/>
      <c r="B32" s="47"/>
      <c r="C32" s="47"/>
      <c r="D32" s="48"/>
      <c r="E32" s="136" t="s">
        <v>38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8"/>
      <c r="AA32" s="133" t="s">
        <v>28</v>
      </c>
      <c r="AB32" s="134"/>
      <c r="AC32" s="134"/>
      <c r="AD32" s="134"/>
      <c r="AE32" s="134"/>
      <c r="AF32" s="135"/>
      <c r="AG32" s="71">
        <v>936.7</v>
      </c>
      <c r="AH32" s="72"/>
      <c r="AI32" s="72"/>
      <c r="AJ32" s="72"/>
      <c r="AK32" s="72"/>
      <c r="AL32" s="72"/>
      <c r="AM32" s="72"/>
      <c r="AN32" s="72"/>
      <c r="AO32" s="72"/>
      <c r="AP32" s="73"/>
      <c r="AQ32" s="71"/>
      <c r="AR32" s="72"/>
      <c r="AS32" s="72"/>
      <c r="AT32" s="72"/>
      <c r="AU32" s="72"/>
      <c r="AV32" s="72"/>
      <c r="AW32" s="72"/>
      <c r="AX32" s="72"/>
      <c r="AY32" s="72"/>
      <c r="AZ32" s="73"/>
      <c r="BA32" s="89">
        <v>306.97000000000003</v>
      </c>
      <c r="BB32" s="90"/>
      <c r="BC32" s="90"/>
      <c r="BD32" s="90"/>
      <c r="BE32" s="90"/>
      <c r="BF32" s="90"/>
      <c r="BG32" s="90"/>
      <c r="BH32" s="90"/>
      <c r="BI32" s="90"/>
      <c r="BJ32" s="91"/>
      <c r="BK32" s="89">
        <v>336.416</v>
      </c>
      <c r="BL32" s="90"/>
      <c r="BM32" s="90"/>
      <c r="BN32" s="90"/>
      <c r="BO32" s="90"/>
      <c r="BP32" s="90"/>
      <c r="BQ32" s="90"/>
      <c r="BR32" s="90"/>
      <c r="BS32" s="90"/>
      <c r="BT32" s="91"/>
      <c r="BU32" s="124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6"/>
      <c r="CG32" s="24">
        <f t="shared" si="0"/>
        <v>29.44599999999997</v>
      </c>
    </row>
    <row r="33" spans="1:85" ht="24.75" customHeight="1" x14ac:dyDescent="0.2">
      <c r="A33" s="49"/>
      <c r="B33" s="50"/>
      <c r="C33" s="50"/>
      <c r="D33" s="51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20"/>
      <c r="AA33" s="118" t="s">
        <v>29</v>
      </c>
      <c r="AB33" s="119"/>
      <c r="AC33" s="119"/>
      <c r="AD33" s="119"/>
      <c r="AE33" s="119"/>
      <c r="AF33" s="120"/>
      <c r="AG33" s="71">
        <v>254.67</v>
      </c>
      <c r="AH33" s="72"/>
      <c r="AI33" s="72"/>
      <c r="AJ33" s="72"/>
      <c r="AK33" s="72"/>
      <c r="AL33" s="72"/>
      <c r="AM33" s="72"/>
      <c r="AN33" s="72"/>
      <c r="AO33" s="72"/>
      <c r="AP33" s="73"/>
      <c r="AQ33" s="71"/>
      <c r="AR33" s="72"/>
      <c r="AS33" s="72"/>
      <c r="AT33" s="72"/>
      <c r="AU33" s="72"/>
      <c r="AV33" s="72"/>
      <c r="AW33" s="72"/>
      <c r="AX33" s="72"/>
      <c r="AY33" s="72"/>
      <c r="AZ33" s="73"/>
      <c r="BA33" s="89">
        <v>285.97135100000003</v>
      </c>
      <c r="BB33" s="90"/>
      <c r="BC33" s="90"/>
      <c r="BD33" s="90"/>
      <c r="BE33" s="90"/>
      <c r="BF33" s="90"/>
      <c r="BG33" s="90"/>
      <c r="BH33" s="90"/>
      <c r="BI33" s="90"/>
      <c r="BJ33" s="91"/>
      <c r="BK33" s="89">
        <v>984.379449999999</v>
      </c>
      <c r="BL33" s="90"/>
      <c r="BM33" s="90"/>
      <c r="BN33" s="90"/>
      <c r="BO33" s="90"/>
      <c r="BP33" s="90"/>
      <c r="BQ33" s="90"/>
      <c r="BR33" s="90"/>
      <c r="BS33" s="90"/>
      <c r="BT33" s="91"/>
      <c r="BU33" s="124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6"/>
      <c r="CG33" s="24">
        <f t="shared" si="0"/>
        <v>698.40809899999897</v>
      </c>
    </row>
    <row r="34" spans="1:85" ht="24.75" customHeight="1" x14ac:dyDescent="0.2">
      <c r="A34" s="43" t="s">
        <v>39</v>
      </c>
      <c r="B34" s="44"/>
      <c r="C34" s="44"/>
      <c r="D34" s="45"/>
      <c r="E34" s="112" t="s">
        <v>40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4"/>
      <c r="AA34" s="112" t="s">
        <v>22</v>
      </c>
      <c r="AB34" s="113"/>
      <c r="AC34" s="113"/>
      <c r="AD34" s="113"/>
      <c r="AE34" s="113"/>
      <c r="AF34" s="114"/>
      <c r="AG34" s="71">
        <v>21637123.334930897</v>
      </c>
      <c r="AH34" s="72"/>
      <c r="AI34" s="72"/>
      <c r="AJ34" s="72"/>
      <c r="AK34" s="72"/>
      <c r="AL34" s="72"/>
      <c r="AM34" s="72"/>
      <c r="AN34" s="72"/>
      <c r="AO34" s="72"/>
      <c r="AP34" s="73"/>
      <c r="AQ34" s="71">
        <f>AQ28-AQ31-AQ37</f>
        <v>25762542</v>
      </c>
      <c r="AR34" s="72"/>
      <c r="AS34" s="72"/>
      <c r="AT34" s="72"/>
      <c r="AU34" s="72"/>
      <c r="AV34" s="72"/>
      <c r="AW34" s="72"/>
      <c r="AX34" s="72"/>
      <c r="AY34" s="72"/>
      <c r="AZ34" s="73"/>
      <c r="BA34" s="89">
        <v>16004962.0999039</v>
      </c>
      <c r="BB34" s="90"/>
      <c r="BC34" s="90"/>
      <c r="BD34" s="90"/>
      <c r="BE34" s="90"/>
      <c r="BF34" s="90"/>
      <c r="BG34" s="90"/>
      <c r="BH34" s="90"/>
      <c r="BI34" s="90"/>
      <c r="BJ34" s="91"/>
      <c r="BK34" s="89">
        <v>19214692.983440001</v>
      </c>
      <c r="BL34" s="90"/>
      <c r="BM34" s="90"/>
      <c r="BN34" s="90"/>
      <c r="BO34" s="90"/>
      <c r="BP34" s="90"/>
      <c r="BQ34" s="90"/>
      <c r="BR34" s="90"/>
      <c r="BS34" s="90"/>
      <c r="BT34" s="91"/>
      <c r="BU34" s="124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6"/>
      <c r="CG34" s="24">
        <f t="shared" si="0"/>
        <v>3209730.8835361004</v>
      </c>
    </row>
    <row r="35" spans="1:85" ht="24.75" customHeight="1" x14ac:dyDescent="0.2">
      <c r="A35" s="46"/>
      <c r="B35" s="47"/>
      <c r="C35" s="47"/>
      <c r="D35" s="48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8"/>
      <c r="AA35" s="133" t="s">
        <v>28</v>
      </c>
      <c r="AB35" s="134"/>
      <c r="AC35" s="134"/>
      <c r="AD35" s="134"/>
      <c r="AE35" s="134"/>
      <c r="AF35" s="135"/>
      <c r="AG35" s="71">
        <v>1289.9826910908425</v>
      </c>
      <c r="AH35" s="72"/>
      <c r="AI35" s="72"/>
      <c r="AJ35" s="72"/>
      <c r="AK35" s="72"/>
      <c r="AL35" s="72"/>
      <c r="AM35" s="72"/>
      <c r="AN35" s="72"/>
      <c r="AO35" s="72"/>
      <c r="AP35" s="73"/>
      <c r="AQ35" s="71"/>
      <c r="AR35" s="72"/>
      <c r="AS35" s="72"/>
      <c r="AT35" s="72"/>
      <c r="AU35" s="72"/>
      <c r="AV35" s="72"/>
      <c r="AW35" s="72"/>
      <c r="AX35" s="72"/>
      <c r="AY35" s="72"/>
      <c r="AZ35" s="73"/>
      <c r="BA35" s="89">
        <v>993.23055121646803</v>
      </c>
      <c r="BB35" s="90"/>
      <c r="BC35" s="90"/>
      <c r="BD35" s="90"/>
      <c r="BE35" s="90"/>
      <c r="BF35" s="90"/>
      <c r="BG35" s="90"/>
      <c r="BH35" s="90"/>
      <c r="BI35" s="90"/>
      <c r="BJ35" s="91"/>
      <c r="BK35" s="89">
        <v>1011.318</v>
      </c>
      <c r="BL35" s="90"/>
      <c r="BM35" s="90"/>
      <c r="BN35" s="90"/>
      <c r="BO35" s="90"/>
      <c r="BP35" s="90"/>
      <c r="BQ35" s="90"/>
      <c r="BR35" s="90"/>
      <c r="BS35" s="90"/>
      <c r="BT35" s="91"/>
      <c r="BU35" s="124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6"/>
      <c r="CG35" s="24">
        <f t="shared" si="0"/>
        <v>18.087448783531954</v>
      </c>
    </row>
    <row r="36" spans="1:85" ht="24.75" customHeight="1" x14ac:dyDescent="0.2">
      <c r="A36" s="49"/>
      <c r="B36" s="50"/>
      <c r="C36" s="50"/>
      <c r="D36" s="51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20"/>
      <c r="AA36" s="118" t="s">
        <v>29</v>
      </c>
      <c r="AB36" s="119"/>
      <c r="AC36" s="119"/>
      <c r="AD36" s="119"/>
      <c r="AE36" s="119"/>
      <c r="AF36" s="120"/>
      <c r="AG36" s="71">
        <v>3984.1662400543441</v>
      </c>
      <c r="AH36" s="72"/>
      <c r="AI36" s="72"/>
      <c r="AJ36" s="72"/>
      <c r="AK36" s="72"/>
      <c r="AL36" s="72"/>
      <c r="AM36" s="72"/>
      <c r="AN36" s="72"/>
      <c r="AO36" s="72"/>
      <c r="AP36" s="73"/>
      <c r="AQ36" s="71"/>
      <c r="AR36" s="72"/>
      <c r="AS36" s="72"/>
      <c r="AT36" s="72"/>
      <c r="AU36" s="72"/>
      <c r="AV36" s="72"/>
      <c r="AW36" s="72"/>
      <c r="AX36" s="72"/>
      <c r="AY36" s="72"/>
      <c r="AZ36" s="73"/>
      <c r="BA36" s="89">
        <v>1836.8425060863899</v>
      </c>
      <c r="BB36" s="90"/>
      <c r="BC36" s="90"/>
      <c r="BD36" s="90"/>
      <c r="BE36" s="90"/>
      <c r="BF36" s="90"/>
      <c r="BG36" s="90"/>
      <c r="BH36" s="90"/>
      <c r="BI36" s="90"/>
      <c r="BJ36" s="91"/>
      <c r="BK36" s="89">
        <v>1587.3805199999999</v>
      </c>
      <c r="BL36" s="90"/>
      <c r="BM36" s="90"/>
      <c r="BN36" s="90"/>
      <c r="BO36" s="90"/>
      <c r="BP36" s="90"/>
      <c r="BQ36" s="90"/>
      <c r="BR36" s="90"/>
      <c r="BS36" s="90"/>
      <c r="BT36" s="91"/>
      <c r="BU36" s="124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6"/>
      <c r="CG36" s="24">
        <f t="shared" si="0"/>
        <v>-249.46198608638997</v>
      </c>
    </row>
    <row r="37" spans="1:85" ht="37.5" customHeight="1" x14ac:dyDescent="0.2">
      <c r="A37" s="43" t="s">
        <v>41</v>
      </c>
      <c r="B37" s="44"/>
      <c r="C37" s="44"/>
      <c r="D37" s="45"/>
      <c r="E37" s="112" t="s">
        <v>42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  <c r="AA37" s="112" t="s">
        <v>22</v>
      </c>
      <c r="AB37" s="113"/>
      <c r="AC37" s="113"/>
      <c r="AD37" s="113"/>
      <c r="AE37" s="113"/>
      <c r="AF37" s="114"/>
      <c r="AG37" s="71">
        <v>23651.342248179018</v>
      </c>
      <c r="AH37" s="72"/>
      <c r="AI37" s="72"/>
      <c r="AJ37" s="72"/>
      <c r="AK37" s="72"/>
      <c r="AL37" s="72"/>
      <c r="AM37" s="72"/>
      <c r="AN37" s="72"/>
      <c r="AO37" s="72"/>
      <c r="AP37" s="73"/>
      <c r="AQ37" s="71">
        <f>796838+6632+99688</f>
        <v>903158</v>
      </c>
      <c r="AR37" s="72"/>
      <c r="AS37" s="72"/>
      <c r="AT37" s="72"/>
      <c r="AU37" s="72"/>
      <c r="AV37" s="72"/>
      <c r="AW37" s="72"/>
      <c r="AX37" s="72"/>
      <c r="AY37" s="72"/>
      <c r="AZ37" s="73"/>
      <c r="BA37" s="89">
        <v>829069.15477999905</v>
      </c>
      <c r="BB37" s="90"/>
      <c r="BC37" s="90"/>
      <c r="BD37" s="90"/>
      <c r="BE37" s="90"/>
      <c r="BF37" s="90"/>
      <c r="BG37" s="90"/>
      <c r="BH37" s="90"/>
      <c r="BI37" s="90"/>
      <c r="BJ37" s="91"/>
      <c r="BK37" s="89">
        <v>1052969.0356000001</v>
      </c>
      <c r="BL37" s="90"/>
      <c r="BM37" s="90"/>
      <c r="BN37" s="90"/>
      <c r="BO37" s="90"/>
      <c r="BP37" s="90"/>
      <c r="BQ37" s="90"/>
      <c r="BR37" s="90"/>
      <c r="BS37" s="90"/>
      <c r="BT37" s="91"/>
      <c r="BU37" s="124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6"/>
      <c r="CG37" s="24">
        <f t="shared" si="0"/>
        <v>223899.88082000101</v>
      </c>
    </row>
    <row r="38" spans="1:85" ht="33.75" customHeight="1" x14ac:dyDescent="0.2">
      <c r="A38" s="46"/>
      <c r="B38" s="47"/>
      <c r="C38" s="47"/>
      <c r="D38" s="48"/>
      <c r="E38" s="136" t="s">
        <v>43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8"/>
      <c r="AA38" s="133" t="s">
        <v>28</v>
      </c>
      <c r="AB38" s="134"/>
      <c r="AC38" s="134"/>
      <c r="AD38" s="134"/>
      <c r="AE38" s="134"/>
      <c r="AF38" s="135"/>
      <c r="AG38" s="71">
        <v>0</v>
      </c>
      <c r="AH38" s="72"/>
      <c r="AI38" s="72"/>
      <c r="AJ38" s="72"/>
      <c r="AK38" s="72"/>
      <c r="AL38" s="72"/>
      <c r="AM38" s="72"/>
      <c r="AN38" s="72"/>
      <c r="AO38" s="72"/>
      <c r="AP38" s="73"/>
      <c r="AQ38" s="71"/>
      <c r="AR38" s="72"/>
      <c r="AS38" s="72"/>
      <c r="AT38" s="72"/>
      <c r="AU38" s="72"/>
      <c r="AV38" s="72"/>
      <c r="AW38" s="72"/>
      <c r="AX38" s="72"/>
      <c r="AY38" s="72"/>
      <c r="AZ38" s="73"/>
      <c r="BA38" s="89">
        <v>44.8</v>
      </c>
      <c r="BB38" s="90"/>
      <c r="BC38" s="90"/>
      <c r="BD38" s="90"/>
      <c r="BE38" s="90"/>
      <c r="BF38" s="90"/>
      <c r="BG38" s="90"/>
      <c r="BH38" s="90"/>
      <c r="BI38" s="90"/>
      <c r="BJ38" s="91"/>
      <c r="BK38" s="89">
        <v>48</v>
      </c>
      <c r="BL38" s="90"/>
      <c r="BM38" s="90"/>
      <c r="BN38" s="90"/>
      <c r="BO38" s="90"/>
      <c r="BP38" s="90"/>
      <c r="BQ38" s="90"/>
      <c r="BR38" s="90"/>
      <c r="BS38" s="90"/>
      <c r="BT38" s="91"/>
      <c r="BU38" s="124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6"/>
      <c r="CG38" s="24">
        <f t="shared" si="0"/>
        <v>3.2000000000000028</v>
      </c>
    </row>
    <row r="39" spans="1:85" ht="33.75" customHeight="1" x14ac:dyDescent="0.2">
      <c r="A39" s="49"/>
      <c r="B39" s="50"/>
      <c r="C39" s="50"/>
      <c r="D39" s="51"/>
      <c r="E39" s="118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20"/>
      <c r="AA39" s="118" t="s">
        <v>29</v>
      </c>
      <c r="AB39" s="119"/>
      <c r="AC39" s="119"/>
      <c r="AD39" s="119"/>
      <c r="AE39" s="119"/>
      <c r="AF39" s="120"/>
      <c r="AG39" s="71">
        <v>0</v>
      </c>
      <c r="AH39" s="72"/>
      <c r="AI39" s="72"/>
      <c r="AJ39" s="72"/>
      <c r="AK39" s="72"/>
      <c r="AL39" s="72"/>
      <c r="AM39" s="72"/>
      <c r="AN39" s="72"/>
      <c r="AO39" s="72"/>
      <c r="AP39" s="73"/>
      <c r="AQ39" s="71"/>
      <c r="AR39" s="72"/>
      <c r="AS39" s="72"/>
      <c r="AT39" s="72"/>
      <c r="AU39" s="72"/>
      <c r="AV39" s="72"/>
      <c r="AW39" s="72"/>
      <c r="AX39" s="72"/>
      <c r="AY39" s="72"/>
      <c r="AZ39" s="73"/>
      <c r="BA39" s="89">
        <v>52.263294999999999</v>
      </c>
      <c r="BB39" s="90"/>
      <c r="BC39" s="90"/>
      <c r="BD39" s="90"/>
      <c r="BE39" s="90"/>
      <c r="BF39" s="90"/>
      <c r="BG39" s="90"/>
      <c r="BH39" s="90"/>
      <c r="BI39" s="90"/>
      <c r="BJ39" s="91"/>
      <c r="BK39" s="89">
        <v>115.1301</v>
      </c>
      <c r="BL39" s="90"/>
      <c r="BM39" s="90"/>
      <c r="BN39" s="90"/>
      <c r="BO39" s="90"/>
      <c r="BP39" s="90"/>
      <c r="BQ39" s="90"/>
      <c r="BR39" s="90"/>
      <c r="BS39" s="90"/>
      <c r="BT39" s="91"/>
      <c r="BU39" s="127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9"/>
      <c r="CG39" s="24">
        <f>BK39-BA39</f>
        <v>62.866804999999999</v>
      </c>
    </row>
    <row r="40" spans="1:85" ht="30.75" customHeight="1" x14ac:dyDescent="0.2">
      <c r="A40" s="43" t="s">
        <v>44</v>
      </c>
      <c r="B40" s="44"/>
      <c r="C40" s="44"/>
      <c r="D40" s="45"/>
      <c r="E40" s="53" t="s">
        <v>45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5"/>
      <c r="AA40" s="112" t="s">
        <v>22</v>
      </c>
      <c r="AB40" s="113"/>
      <c r="AC40" s="113"/>
      <c r="AD40" s="113"/>
      <c r="AE40" s="113"/>
      <c r="AF40" s="114"/>
      <c r="AG40" s="71"/>
      <c r="AH40" s="72"/>
      <c r="AI40" s="72"/>
      <c r="AJ40" s="72"/>
      <c r="AK40" s="72"/>
      <c r="AL40" s="72"/>
      <c r="AM40" s="72"/>
      <c r="AN40" s="72"/>
      <c r="AO40" s="72"/>
      <c r="AP40" s="73"/>
      <c r="AQ40" s="71">
        <v>309067</v>
      </c>
      <c r="AR40" s="72"/>
      <c r="AS40" s="72"/>
      <c r="AT40" s="72"/>
      <c r="AU40" s="72"/>
      <c r="AV40" s="72"/>
      <c r="AW40" s="72"/>
      <c r="AX40" s="72"/>
      <c r="AY40" s="72"/>
      <c r="AZ40" s="73"/>
      <c r="BA40" s="89"/>
      <c r="BB40" s="90"/>
      <c r="BC40" s="90"/>
      <c r="BD40" s="90"/>
      <c r="BE40" s="90"/>
      <c r="BF40" s="90"/>
      <c r="BG40" s="90"/>
      <c r="BH40" s="90"/>
      <c r="BI40" s="90"/>
      <c r="BJ40" s="91"/>
      <c r="BK40" s="89">
        <v>215353</v>
      </c>
      <c r="BL40" s="90"/>
      <c r="BM40" s="90"/>
      <c r="BN40" s="90"/>
      <c r="BO40" s="90"/>
      <c r="BP40" s="90"/>
      <c r="BQ40" s="90"/>
      <c r="BR40" s="90"/>
      <c r="BS40" s="90"/>
      <c r="BT40" s="91"/>
      <c r="BU40" s="141" t="s">
        <v>60</v>
      </c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3"/>
    </row>
    <row r="41" spans="1:85" ht="15" customHeight="1" x14ac:dyDescent="0.2">
      <c r="A41" s="46"/>
      <c r="B41" s="47"/>
      <c r="C41" s="47"/>
      <c r="D41" s="48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  <c r="AA41" s="133" t="s">
        <v>28</v>
      </c>
      <c r="AB41" s="134"/>
      <c r="AC41" s="134"/>
      <c r="AD41" s="134"/>
      <c r="AE41" s="134"/>
      <c r="AF41" s="135"/>
      <c r="AG41" s="144"/>
      <c r="AH41" s="145"/>
      <c r="AI41" s="145"/>
      <c r="AJ41" s="145"/>
      <c r="AK41" s="145"/>
      <c r="AL41" s="145"/>
      <c r="AM41" s="145"/>
      <c r="AN41" s="145"/>
      <c r="AO41" s="145"/>
      <c r="AP41" s="146"/>
      <c r="AQ41" s="144"/>
      <c r="AR41" s="145"/>
      <c r="AS41" s="145"/>
      <c r="AT41" s="145"/>
      <c r="AU41" s="145"/>
      <c r="AV41" s="145"/>
      <c r="AW41" s="145"/>
      <c r="AX41" s="145"/>
      <c r="AY41" s="145"/>
      <c r="AZ41" s="146"/>
      <c r="BA41" s="147"/>
      <c r="BB41" s="148"/>
      <c r="BC41" s="148"/>
      <c r="BD41" s="148"/>
      <c r="BE41" s="148"/>
      <c r="BF41" s="148"/>
      <c r="BG41" s="148"/>
      <c r="BH41" s="148"/>
      <c r="BI41" s="148"/>
      <c r="BJ41" s="149"/>
      <c r="BK41" s="147"/>
      <c r="BL41" s="148"/>
      <c r="BM41" s="148"/>
      <c r="BN41" s="148"/>
      <c r="BO41" s="148"/>
      <c r="BP41" s="148"/>
      <c r="BQ41" s="148"/>
      <c r="BR41" s="148"/>
      <c r="BS41" s="148"/>
      <c r="BT41" s="149"/>
      <c r="BU41" s="141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3"/>
    </row>
    <row r="42" spans="1:85" ht="15" customHeight="1" x14ac:dyDescent="0.2">
      <c r="A42" s="49"/>
      <c r="B42" s="50"/>
      <c r="C42" s="50"/>
      <c r="D42" s="51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18" t="s">
        <v>29</v>
      </c>
      <c r="AB42" s="119"/>
      <c r="AC42" s="119"/>
      <c r="AD42" s="119"/>
      <c r="AE42" s="119"/>
      <c r="AF42" s="120"/>
      <c r="AG42" s="150"/>
      <c r="AH42" s="151"/>
      <c r="AI42" s="151"/>
      <c r="AJ42" s="151"/>
      <c r="AK42" s="151"/>
      <c r="AL42" s="151"/>
      <c r="AM42" s="151"/>
      <c r="AN42" s="151"/>
      <c r="AO42" s="151"/>
      <c r="AP42" s="152"/>
      <c r="AQ42" s="150"/>
      <c r="AR42" s="151"/>
      <c r="AS42" s="151"/>
      <c r="AT42" s="151"/>
      <c r="AU42" s="151"/>
      <c r="AV42" s="151"/>
      <c r="AW42" s="151"/>
      <c r="AX42" s="151"/>
      <c r="AY42" s="151"/>
      <c r="AZ42" s="152"/>
      <c r="BA42" s="95"/>
      <c r="BB42" s="87"/>
      <c r="BC42" s="87"/>
      <c r="BD42" s="87"/>
      <c r="BE42" s="87"/>
      <c r="BF42" s="87"/>
      <c r="BG42" s="87"/>
      <c r="BH42" s="87"/>
      <c r="BI42" s="87"/>
      <c r="BJ42" s="88"/>
      <c r="BK42" s="95"/>
      <c r="BL42" s="87"/>
      <c r="BM42" s="87"/>
      <c r="BN42" s="87"/>
      <c r="BO42" s="87"/>
      <c r="BP42" s="87"/>
      <c r="BQ42" s="87"/>
      <c r="BR42" s="87"/>
      <c r="BS42" s="87"/>
      <c r="BT42" s="88"/>
      <c r="BU42" s="141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3"/>
    </row>
    <row r="43" spans="1:85" ht="12.75" customHeight="1" x14ac:dyDescent="0.2">
      <c r="A43" s="43" t="s">
        <v>46</v>
      </c>
      <c r="B43" s="44"/>
      <c r="C43" s="44"/>
      <c r="D43" s="45"/>
      <c r="E43" s="52" t="s">
        <v>21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 t="s">
        <v>22</v>
      </c>
      <c r="AB43" s="54"/>
      <c r="AC43" s="54"/>
      <c r="AD43" s="54"/>
      <c r="AE43" s="54"/>
      <c r="AF43" s="55"/>
      <c r="AG43" s="62"/>
      <c r="AH43" s="63"/>
      <c r="AI43" s="63"/>
      <c r="AJ43" s="63"/>
      <c r="AK43" s="63"/>
      <c r="AL43" s="63"/>
      <c r="AM43" s="63"/>
      <c r="AN43" s="63"/>
      <c r="AO43" s="63"/>
      <c r="AP43" s="64"/>
      <c r="AQ43" s="71">
        <f>AQ20+AQ23-AQ40-10562453</f>
        <v>144400924</v>
      </c>
      <c r="AR43" s="72"/>
      <c r="AS43" s="72"/>
      <c r="AT43" s="72"/>
      <c r="AU43" s="72"/>
      <c r="AV43" s="72"/>
      <c r="AW43" s="72"/>
      <c r="AX43" s="72"/>
      <c r="AY43" s="72"/>
      <c r="AZ43" s="73"/>
      <c r="BA43" s="89"/>
      <c r="BB43" s="81"/>
      <c r="BC43" s="81"/>
      <c r="BD43" s="81"/>
      <c r="BE43" s="81"/>
      <c r="BF43" s="81"/>
      <c r="BG43" s="81"/>
      <c r="BH43" s="81"/>
      <c r="BI43" s="81"/>
      <c r="BJ43" s="82"/>
      <c r="BK43" s="89">
        <v>199257247</v>
      </c>
      <c r="BL43" s="90"/>
      <c r="BM43" s="90"/>
      <c r="BN43" s="90"/>
      <c r="BO43" s="90"/>
      <c r="BP43" s="90"/>
      <c r="BQ43" s="90"/>
      <c r="BR43" s="90"/>
      <c r="BS43" s="90"/>
      <c r="BT43" s="91"/>
      <c r="BU43" s="121" t="s">
        <v>59</v>
      </c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3"/>
    </row>
    <row r="44" spans="1:85" x14ac:dyDescent="0.2">
      <c r="A44" s="46"/>
      <c r="B44" s="47"/>
      <c r="C44" s="47"/>
      <c r="D44" s="48"/>
      <c r="E44" s="108" t="s">
        <v>47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56"/>
      <c r="AB44" s="57"/>
      <c r="AC44" s="57"/>
      <c r="AD44" s="57"/>
      <c r="AE44" s="57"/>
      <c r="AF44" s="58"/>
      <c r="AG44" s="65"/>
      <c r="AH44" s="66"/>
      <c r="AI44" s="66"/>
      <c r="AJ44" s="66"/>
      <c r="AK44" s="66"/>
      <c r="AL44" s="66"/>
      <c r="AM44" s="66"/>
      <c r="AN44" s="66"/>
      <c r="AO44" s="66"/>
      <c r="AP44" s="67"/>
      <c r="AQ44" s="74"/>
      <c r="AR44" s="75"/>
      <c r="AS44" s="75"/>
      <c r="AT44" s="75"/>
      <c r="AU44" s="75"/>
      <c r="AV44" s="75"/>
      <c r="AW44" s="75"/>
      <c r="AX44" s="75"/>
      <c r="AY44" s="75"/>
      <c r="AZ44" s="76"/>
      <c r="BA44" s="83"/>
      <c r="BB44" s="84"/>
      <c r="BC44" s="84"/>
      <c r="BD44" s="84"/>
      <c r="BE44" s="84"/>
      <c r="BF44" s="84"/>
      <c r="BG44" s="84"/>
      <c r="BH44" s="84"/>
      <c r="BI44" s="84"/>
      <c r="BJ44" s="85"/>
      <c r="BK44" s="92"/>
      <c r="BL44" s="93"/>
      <c r="BM44" s="93"/>
      <c r="BN44" s="93"/>
      <c r="BO44" s="93"/>
      <c r="BP44" s="93"/>
      <c r="BQ44" s="93"/>
      <c r="BR44" s="93"/>
      <c r="BS44" s="93"/>
      <c r="BT44" s="94"/>
      <c r="BU44" s="124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6"/>
    </row>
    <row r="45" spans="1:85" x14ac:dyDescent="0.2">
      <c r="A45" s="49"/>
      <c r="B45" s="50"/>
      <c r="C45" s="50"/>
      <c r="D45" s="51"/>
      <c r="E45" s="140" t="s">
        <v>24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59"/>
      <c r="AB45" s="60"/>
      <c r="AC45" s="60"/>
      <c r="AD45" s="60"/>
      <c r="AE45" s="60"/>
      <c r="AF45" s="61"/>
      <c r="AG45" s="68"/>
      <c r="AH45" s="69"/>
      <c r="AI45" s="69"/>
      <c r="AJ45" s="69"/>
      <c r="AK45" s="69"/>
      <c r="AL45" s="69"/>
      <c r="AM45" s="69"/>
      <c r="AN45" s="69"/>
      <c r="AO45" s="69"/>
      <c r="AP45" s="70"/>
      <c r="AQ45" s="77"/>
      <c r="AR45" s="78"/>
      <c r="AS45" s="78"/>
      <c r="AT45" s="78"/>
      <c r="AU45" s="78"/>
      <c r="AV45" s="78"/>
      <c r="AW45" s="78"/>
      <c r="AX45" s="78"/>
      <c r="AY45" s="78"/>
      <c r="AZ45" s="79"/>
      <c r="BA45" s="86"/>
      <c r="BB45" s="87"/>
      <c r="BC45" s="87"/>
      <c r="BD45" s="87"/>
      <c r="BE45" s="87"/>
      <c r="BF45" s="87"/>
      <c r="BG45" s="87"/>
      <c r="BH45" s="87"/>
      <c r="BI45" s="87"/>
      <c r="BJ45" s="88"/>
      <c r="BK45" s="95"/>
      <c r="BL45" s="96"/>
      <c r="BM45" s="96"/>
      <c r="BN45" s="96"/>
      <c r="BO45" s="96"/>
      <c r="BP45" s="96"/>
      <c r="BQ45" s="96"/>
      <c r="BR45" s="96"/>
      <c r="BS45" s="96"/>
      <c r="BT45" s="97"/>
      <c r="BU45" s="127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9"/>
    </row>
    <row r="47" spans="1:85" x14ac:dyDescent="0.25">
      <c r="CB47" s="24"/>
      <c r="CE47" s="24"/>
      <c r="CF47" s="24"/>
    </row>
    <row r="48" spans="1:85" ht="34.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</row>
    <row r="50" spans="80:84" x14ac:dyDescent="0.25">
      <c r="CB50" s="24"/>
      <c r="CE50" s="24"/>
      <c r="CF50" s="26"/>
    </row>
    <row r="51" spans="80:84" x14ac:dyDescent="0.25">
      <c r="CE51" s="24"/>
      <c r="CF51" s="26"/>
    </row>
    <row r="52" spans="80:84" x14ac:dyDescent="0.25">
      <c r="CB52" s="24"/>
    </row>
    <row r="53" spans="80:84" x14ac:dyDescent="0.25">
      <c r="CF53" s="27"/>
    </row>
    <row r="54" spans="80:84" x14ac:dyDescent="0.25">
      <c r="CF54" s="28"/>
    </row>
  </sheetData>
  <mergeCells count="171">
    <mergeCell ref="A6:CF6"/>
    <mergeCell ref="A7:CF7"/>
    <mergeCell ref="A8:CF8"/>
    <mergeCell ref="A9:CF9"/>
    <mergeCell ref="A10:CF10"/>
    <mergeCell ref="A11:CF11"/>
    <mergeCell ref="K14:CF14"/>
    <mergeCell ref="F15:AT15"/>
    <mergeCell ref="F16:AT16"/>
    <mergeCell ref="A18:D18"/>
    <mergeCell ref="E18:Z18"/>
    <mergeCell ref="AA18:AF18"/>
    <mergeCell ref="AG18:AZ18"/>
    <mergeCell ref="BA18:BT18"/>
    <mergeCell ref="BU18:CF18"/>
    <mergeCell ref="BK19:BT19"/>
    <mergeCell ref="BU19:CF19"/>
    <mergeCell ref="A20:D22"/>
    <mergeCell ref="E20:Z20"/>
    <mergeCell ref="AA20:AF22"/>
    <mergeCell ref="AG20:AP22"/>
    <mergeCell ref="AQ20:AZ22"/>
    <mergeCell ref="BA20:BJ22"/>
    <mergeCell ref="BK20:BT22"/>
    <mergeCell ref="BU20:CF22"/>
    <mergeCell ref="A19:D19"/>
    <mergeCell ref="E19:Z19"/>
    <mergeCell ref="AA19:AF19"/>
    <mergeCell ref="AG19:AP19"/>
    <mergeCell ref="AQ19:AZ19"/>
    <mergeCell ref="BA19:BJ19"/>
    <mergeCell ref="E21:Z21"/>
    <mergeCell ref="E22:Z22"/>
    <mergeCell ref="A23:D25"/>
    <mergeCell ref="E23:Z23"/>
    <mergeCell ref="AA23:AF23"/>
    <mergeCell ref="AG23:AP23"/>
    <mergeCell ref="E25:Z25"/>
    <mergeCell ref="AA25:AF25"/>
    <mergeCell ref="AG25:AP25"/>
    <mergeCell ref="AQ23:AZ23"/>
    <mergeCell ref="BA23:BJ23"/>
    <mergeCell ref="BK23:BT23"/>
    <mergeCell ref="BU23:CF39"/>
    <mergeCell ref="E24:Z24"/>
    <mergeCell ref="AA24:AF24"/>
    <mergeCell ref="AG24:AP24"/>
    <mergeCell ref="AQ24:AZ24"/>
    <mergeCell ref="BA24:BJ24"/>
    <mergeCell ref="BK24:BT24"/>
    <mergeCell ref="AQ25:AZ25"/>
    <mergeCell ref="BA25:BJ25"/>
    <mergeCell ref="BK25:BT25"/>
    <mergeCell ref="BK28:BT28"/>
    <mergeCell ref="E29:Z29"/>
    <mergeCell ref="AA29:AF29"/>
    <mergeCell ref="AG29:AP29"/>
    <mergeCell ref="AQ29:AZ29"/>
    <mergeCell ref="BA29:BJ29"/>
    <mergeCell ref="BK29:BT29"/>
    <mergeCell ref="BK30:BT30"/>
    <mergeCell ref="BK37:BT37"/>
    <mergeCell ref="E38:Z38"/>
    <mergeCell ref="AA38:AF38"/>
    <mergeCell ref="AG38:AP38"/>
    <mergeCell ref="AQ38:AZ38"/>
    <mergeCell ref="A26:D27"/>
    <mergeCell ref="E26:Z26"/>
    <mergeCell ref="AA26:AF27"/>
    <mergeCell ref="AG26:AP26"/>
    <mergeCell ref="AQ26:AZ26"/>
    <mergeCell ref="BA26:BJ26"/>
    <mergeCell ref="BK26:BT26"/>
    <mergeCell ref="E27:Z27"/>
    <mergeCell ref="AG27:AP27"/>
    <mergeCell ref="AQ27:AZ27"/>
    <mergeCell ref="BA27:BJ27"/>
    <mergeCell ref="BK27:BT27"/>
    <mergeCell ref="A28:D30"/>
    <mergeCell ref="E28:Z28"/>
    <mergeCell ref="AA28:AF28"/>
    <mergeCell ref="AG28:AP28"/>
    <mergeCell ref="AQ28:AZ28"/>
    <mergeCell ref="BA28:BJ28"/>
    <mergeCell ref="E30:Z30"/>
    <mergeCell ref="AA30:AF30"/>
    <mergeCell ref="AG30:AP30"/>
    <mergeCell ref="AQ30:AZ30"/>
    <mergeCell ref="BA30:BJ30"/>
    <mergeCell ref="A31:D33"/>
    <mergeCell ref="E31:Z31"/>
    <mergeCell ref="AA31:AF31"/>
    <mergeCell ref="AG31:AP31"/>
    <mergeCell ref="AQ31:AZ31"/>
    <mergeCell ref="BA31:BJ31"/>
    <mergeCell ref="BK31:BT31"/>
    <mergeCell ref="E32:Z32"/>
    <mergeCell ref="AA32:AF32"/>
    <mergeCell ref="AG32:AP32"/>
    <mergeCell ref="AQ32:AZ32"/>
    <mergeCell ref="BA32:BJ32"/>
    <mergeCell ref="BK32:BT32"/>
    <mergeCell ref="E33:Z33"/>
    <mergeCell ref="AA33:AF33"/>
    <mergeCell ref="AG33:AP33"/>
    <mergeCell ref="AQ33:AZ33"/>
    <mergeCell ref="BA33:BJ33"/>
    <mergeCell ref="BK33:BT33"/>
    <mergeCell ref="A34:D36"/>
    <mergeCell ref="E34:Z34"/>
    <mergeCell ref="AA34:AF34"/>
    <mergeCell ref="AG34:AP34"/>
    <mergeCell ref="AQ34:AZ34"/>
    <mergeCell ref="BA34:BJ34"/>
    <mergeCell ref="BK34:BT34"/>
    <mergeCell ref="E35:Z35"/>
    <mergeCell ref="AA35:AF35"/>
    <mergeCell ref="AG35:AP35"/>
    <mergeCell ref="AQ35:AZ35"/>
    <mergeCell ref="BA35:BJ35"/>
    <mergeCell ref="BK35:BT35"/>
    <mergeCell ref="E36:Z36"/>
    <mergeCell ref="AA36:AF36"/>
    <mergeCell ref="AG36:AP36"/>
    <mergeCell ref="AQ36:AZ36"/>
    <mergeCell ref="BA36:BJ36"/>
    <mergeCell ref="BK36:BT36"/>
    <mergeCell ref="BA38:BJ38"/>
    <mergeCell ref="BK38:BT38"/>
    <mergeCell ref="A37:D39"/>
    <mergeCell ref="E37:Z37"/>
    <mergeCell ref="AA37:AF37"/>
    <mergeCell ref="AG37:AP37"/>
    <mergeCell ref="AQ37:AZ37"/>
    <mergeCell ref="BA37:BJ37"/>
    <mergeCell ref="E39:Z39"/>
    <mergeCell ref="AA39:AF39"/>
    <mergeCell ref="AG39:AP39"/>
    <mergeCell ref="AQ39:AZ39"/>
    <mergeCell ref="BA39:BJ39"/>
    <mergeCell ref="BK39:BT39"/>
    <mergeCell ref="A40:D42"/>
    <mergeCell ref="E40:Z42"/>
    <mergeCell ref="AA40:AF40"/>
    <mergeCell ref="AG40:AP40"/>
    <mergeCell ref="AQ40:AZ40"/>
    <mergeCell ref="BA40:BJ40"/>
    <mergeCell ref="BK40:BT40"/>
    <mergeCell ref="AA42:AF42"/>
    <mergeCell ref="A43:D45"/>
    <mergeCell ref="E43:Z43"/>
    <mergeCell ref="AA43:AF45"/>
    <mergeCell ref="AG43:AP45"/>
    <mergeCell ref="AQ43:AZ45"/>
    <mergeCell ref="E44:Z44"/>
    <mergeCell ref="E45:Z45"/>
    <mergeCell ref="BU40:CF40"/>
    <mergeCell ref="AA41:AF41"/>
    <mergeCell ref="AG41:AP41"/>
    <mergeCell ref="AQ41:AZ41"/>
    <mergeCell ref="BA41:BJ41"/>
    <mergeCell ref="BK41:BT41"/>
    <mergeCell ref="BU41:CF41"/>
    <mergeCell ref="BA43:BJ45"/>
    <mergeCell ref="BK43:BT45"/>
    <mergeCell ref="BU43:CF45"/>
    <mergeCell ref="AG42:AP42"/>
    <mergeCell ref="AQ42:AZ42"/>
    <mergeCell ref="BA42:BJ42"/>
    <mergeCell ref="BK42:BT42"/>
    <mergeCell ref="BU42:CF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4"/>
  <sheetViews>
    <sheetView tabSelected="1" topLeftCell="A7" workbookViewId="0">
      <selection activeCell="DC38" sqref="DC38"/>
    </sheetView>
  </sheetViews>
  <sheetFormatPr defaultColWidth="1.42578125" defaultRowHeight="12.75" x14ac:dyDescent="0.25"/>
  <cols>
    <col min="1" max="29" width="1.42578125" style="23"/>
    <col min="30" max="31" width="1.42578125" style="23" customWidth="1"/>
    <col min="32" max="32" width="1.42578125" style="23"/>
    <col min="33" max="52" width="0" style="23" hidden="1" customWidth="1"/>
    <col min="53" max="62" width="1.42578125" style="23"/>
    <col min="63" max="63" width="1.85546875" style="23" customWidth="1"/>
    <col min="64" max="79" width="1.42578125" style="23"/>
    <col min="80" max="80" width="9" style="23" customWidth="1"/>
    <col min="81" max="82" width="1.42578125" style="23"/>
    <col min="83" max="83" width="17.42578125" style="23" customWidth="1"/>
    <col min="84" max="84" width="20.5703125" style="23" customWidth="1"/>
    <col min="85" max="85" width="11.42578125" style="23" hidden="1" customWidth="1"/>
    <col min="86" max="86" width="1.85546875" style="23" customWidth="1"/>
    <col min="87" max="87" width="1.7109375" style="23" customWidth="1"/>
    <col min="88" max="16384" width="1.42578125" style="23"/>
  </cols>
  <sheetData>
    <row r="1" spans="1:84" s="15" customFormat="1" ht="11.25" x14ac:dyDescent="0.25">
      <c r="CF1" s="16" t="s">
        <v>0</v>
      </c>
    </row>
    <row r="2" spans="1:84" s="15" customFormat="1" ht="11.25" x14ac:dyDescent="0.25">
      <c r="CF2" s="16" t="s">
        <v>1</v>
      </c>
    </row>
    <row r="3" spans="1:84" s="15" customFormat="1" ht="11.25" x14ac:dyDescent="0.25">
      <c r="CF3" s="16" t="s">
        <v>2</v>
      </c>
    </row>
    <row r="4" spans="1:84" s="17" customFormat="1" ht="15.75" x14ac:dyDescent="0.25"/>
    <row r="5" spans="1:84" s="17" customFormat="1" ht="15.75" x14ac:dyDescent="0.25"/>
    <row r="6" spans="1:84" s="18" customFormat="1" ht="18.75" x14ac:dyDescent="0.25">
      <c r="A6" s="160" t="s">
        <v>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</row>
    <row r="7" spans="1:84" s="18" customFormat="1" ht="18.75" x14ac:dyDescent="0.25">
      <c r="A7" s="160" t="s">
        <v>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</row>
    <row r="8" spans="1:84" s="18" customFormat="1" ht="18.75" x14ac:dyDescent="0.25">
      <c r="A8" s="160" t="s">
        <v>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</row>
    <row r="9" spans="1:84" s="18" customFormat="1" ht="18.75" x14ac:dyDescent="0.25">
      <c r="A9" s="160" t="s">
        <v>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</row>
    <row r="10" spans="1:84" s="18" customFormat="1" ht="18.75" x14ac:dyDescent="0.25">
      <c r="A10" s="160" t="s">
        <v>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</row>
    <row r="11" spans="1:84" s="18" customFormat="1" ht="18.75" x14ac:dyDescent="0.25">
      <c r="A11" s="160" t="s">
        <v>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</row>
    <row r="12" spans="1:84" s="17" customFormat="1" ht="7.5" customHeight="1" x14ac:dyDescent="0.25"/>
    <row r="13" spans="1:84" s="17" customFormat="1" ht="15.75" x14ac:dyDescent="0.25">
      <c r="B13" s="19" t="s">
        <v>9</v>
      </c>
      <c r="BK13" s="20"/>
      <c r="BL13" s="20"/>
      <c r="BM13" s="20"/>
      <c r="BN13" s="20"/>
      <c r="BO13" s="20"/>
      <c r="BP13" s="20"/>
      <c r="BQ13" s="20"/>
      <c r="BR13" s="20"/>
      <c r="BS13" s="20"/>
      <c r="BT13" s="20"/>
    </row>
    <row r="14" spans="1:84" s="20" customFormat="1" ht="15.75" x14ac:dyDescent="0.25">
      <c r="B14" s="19" t="s">
        <v>10</v>
      </c>
      <c r="K14" s="161" t="s">
        <v>48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</row>
    <row r="15" spans="1:84" s="20" customFormat="1" ht="15.75" x14ac:dyDescent="0.25">
      <c r="B15" s="19" t="s">
        <v>11</v>
      </c>
      <c r="F15" s="162" t="s">
        <v>12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</row>
    <row r="16" spans="1:84" s="20" customFormat="1" ht="15.75" x14ac:dyDescent="0.25">
      <c r="B16" s="19" t="s">
        <v>13</v>
      </c>
      <c r="F16" s="162" t="s">
        <v>54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</row>
    <row r="17" spans="1:85" s="17" customFormat="1" ht="15.75" x14ac:dyDescent="0.25">
      <c r="BA17" s="21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1:85" ht="69" customHeight="1" x14ac:dyDescent="0.25">
      <c r="A18" s="156" t="s">
        <v>14</v>
      </c>
      <c r="B18" s="156"/>
      <c r="C18" s="156"/>
      <c r="D18" s="156"/>
      <c r="E18" s="156" t="s">
        <v>15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 t="s">
        <v>16</v>
      </c>
      <c r="AB18" s="156"/>
      <c r="AC18" s="156"/>
      <c r="AD18" s="156"/>
      <c r="AE18" s="156"/>
      <c r="AF18" s="156"/>
      <c r="AG18" s="33" t="s">
        <v>17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 t="s">
        <v>63</v>
      </c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57" t="s">
        <v>56</v>
      </c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9"/>
    </row>
    <row r="19" spans="1:8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 t="s">
        <v>18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 t="s">
        <v>19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 t="s">
        <v>18</v>
      </c>
      <c r="BB19" s="39"/>
      <c r="BC19" s="39"/>
      <c r="BD19" s="39"/>
      <c r="BE19" s="39"/>
      <c r="BF19" s="39"/>
      <c r="BG19" s="39"/>
      <c r="BH19" s="39"/>
      <c r="BI19" s="39"/>
      <c r="BJ19" s="39"/>
      <c r="BK19" s="39" t="s">
        <v>19</v>
      </c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2"/>
    </row>
    <row r="20" spans="1:85" ht="12.75" customHeight="1" x14ac:dyDescent="0.2">
      <c r="A20" s="43" t="s">
        <v>20</v>
      </c>
      <c r="B20" s="44"/>
      <c r="C20" s="44"/>
      <c r="D20" s="45"/>
      <c r="E20" s="52" t="s">
        <v>21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 t="s">
        <v>22</v>
      </c>
      <c r="AB20" s="54"/>
      <c r="AC20" s="54"/>
      <c r="AD20" s="54"/>
      <c r="AE20" s="54"/>
      <c r="AF20" s="55"/>
      <c r="AG20" s="62"/>
      <c r="AH20" s="63"/>
      <c r="AI20" s="63"/>
      <c r="AJ20" s="63"/>
      <c r="AK20" s="63"/>
      <c r="AL20" s="63"/>
      <c r="AM20" s="63"/>
      <c r="AN20" s="63"/>
      <c r="AO20" s="63"/>
      <c r="AP20" s="64"/>
      <c r="AQ20" s="71">
        <v>126416738</v>
      </c>
      <c r="AR20" s="72"/>
      <c r="AS20" s="72"/>
      <c r="AT20" s="72"/>
      <c r="AU20" s="72"/>
      <c r="AV20" s="72"/>
      <c r="AW20" s="72"/>
      <c r="AX20" s="72"/>
      <c r="AY20" s="72"/>
      <c r="AZ20" s="73"/>
      <c r="BA20" s="80"/>
      <c r="BB20" s="81"/>
      <c r="BC20" s="81"/>
      <c r="BD20" s="81"/>
      <c r="BE20" s="81"/>
      <c r="BF20" s="81"/>
      <c r="BG20" s="81"/>
      <c r="BH20" s="81"/>
      <c r="BI20" s="81"/>
      <c r="BJ20" s="82"/>
      <c r="BK20" s="89">
        <v>199257247</v>
      </c>
      <c r="BL20" s="90"/>
      <c r="BM20" s="90"/>
      <c r="BN20" s="90"/>
      <c r="BO20" s="90"/>
      <c r="BP20" s="90"/>
      <c r="BQ20" s="90"/>
      <c r="BR20" s="90"/>
      <c r="BS20" s="90"/>
      <c r="BT20" s="91"/>
      <c r="BU20" s="98" t="s">
        <v>64</v>
      </c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100"/>
    </row>
    <row r="21" spans="1:85" x14ac:dyDescent="0.2">
      <c r="A21" s="46"/>
      <c r="B21" s="47"/>
      <c r="C21" s="47"/>
      <c r="D21" s="48"/>
      <c r="E21" s="108" t="s">
        <v>23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56"/>
      <c r="AB21" s="57"/>
      <c r="AC21" s="57"/>
      <c r="AD21" s="57"/>
      <c r="AE21" s="57"/>
      <c r="AF21" s="58"/>
      <c r="AG21" s="65"/>
      <c r="AH21" s="66"/>
      <c r="AI21" s="66"/>
      <c r="AJ21" s="66"/>
      <c r="AK21" s="66"/>
      <c r="AL21" s="66"/>
      <c r="AM21" s="66"/>
      <c r="AN21" s="66"/>
      <c r="AO21" s="66"/>
      <c r="AP21" s="67"/>
      <c r="AQ21" s="74"/>
      <c r="AR21" s="75"/>
      <c r="AS21" s="75"/>
      <c r="AT21" s="75"/>
      <c r="AU21" s="75"/>
      <c r="AV21" s="75"/>
      <c r="AW21" s="75"/>
      <c r="AX21" s="75"/>
      <c r="AY21" s="75"/>
      <c r="AZ21" s="76"/>
      <c r="BA21" s="83"/>
      <c r="BB21" s="84"/>
      <c r="BC21" s="84"/>
      <c r="BD21" s="84"/>
      <c r="BE21" s="84"/>
      <c r="BF21" s="84"/>
      <c r="BG21" s="84"/>
      <c r="BH21" s="84"/>
      <c r="BI21" s="84"/>
      <c r="BJ21" s="85"/>
      <c r="BK21" s="92"/>
      <c r="BL21" s="93"/>
      <c r="BM21" s="93"/>
      <c r="BN21" s="93"/>
      <c r="BO21" s="93"/>
      <c r="BP21" s="93"/>
      <c r="BQ21" s="93"/>
      <c r="BR21" s="93"/>
      <c r="BS21" s="93"/>
      <c r="BT21" s="94"/>
      <c r="BU21" s="101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</row>
    <row r="22" spans="1:85" x14ac:dyDescent="0.2">
      <c r="A22" s="49"/>
      <c r="B22" s="50"/>
      <c r="C22" s="50"/>
      <c r="D22" s="51"/>
      <c r="E22" s="108" t="s">
        <v>24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59"/>
      <c r="AB22" s="60"/>
      <c r="AC22" s="60"/>
      <c r="AD22" s="60"/>
      <c r="AE22" s="60"/>
      <c r="AF22" s="61"/>
      <c r="AG22" s="68"/>
      <c r="AH22" s="69"/>
      <c r="AI22" s="69"/>
      <c r="AJ22" s="69"/>
      <c r="AK22" s="69"/>
      <c r="AL22" s="69"/>
      <c r="AM22" s="69"/>
      <c r="AN22" s="69"/>
      <c r="AO22" s="69"/>
      <c r="AP22" s="70"/>
      <c r="AQ22" s="77"/>
      <c r="AR22" s="78"/>
      <c r="AS22" s="78"/>
      <c r="AT22" s="78"/>
      <c r="AU22" s="78"/>
      <c r="AV22" s="78"/>
      <c r="AW22" s="78"/>
      <c r="AX22" s="78"/>
      <c r="AY22" s="78"/>
      <c r="AZ22" s="79"/>
      <c r="BA22" s="86"/>
      <c r="BB22" s="87"/>
      <c r="BC22" s="87"/>
      <c r="BD22" s="87"/>
      <c r="BE22" s="87"/>
      <c r="BF22" s="87"/>
      <c r="BG22" s="87"/>
      <c r="BH22" s="87"/>
      <c r="BI22" s="87"/>
      <c r="BJ22" s="88"/>
      <c r="BK22" s="95"/>
      <c r="BL22" s="96"/>
      <c r="BM22" s="96"/>
      <c r="BN22" s="96"/>
      <c r="BO22" s="96"/>
      <c r="BP22" s="96"/>
      <c r="BQ22" s="96"/>
      <c r="BR22" s="96"/>
      <c r="BS22" s="96"/>
      <c r="BT22" s="97"/>
      <c r="BU22" s="104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5" ht="24.75" customHeight="1" x14ac:dyDescent="0.2">
      <c r="A23" s="43" t="s">
        <v>25</v>
      </c>
      <c r="B23" s="44"/>
      <c r="C23" s="44"/>
      <c r="D23" s="45"/>
      <c r="E23" s="109" t="s">
        <v>26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112" t="s">
        <v>22</v>
      </c>
      <c r="AB23" s="113"/>
      <c r="AC23" s="113"/>
      <c r="AD23" s="113"/>
      <c r="AE23" s="113"/>
      <c r="AF23" s="114"/>
      <c r="AG23" s="71">
        <v>31793786.2042206</v>
      </c>
      <c r="AH23" s="72"/>
      <c r="AI23" s="72"/>
      <c r="AJ23" s="72"/>
      <c r="AK23" s="72"/>
      <c r="AL23" s="72"/>
      <c r="AM23" s="72"/>
      <c r="AN23" s="72"/>
      <c r="AO23" s="72"/>
      <c r="AP23" s="73"/>
      <c r="AQ23" s="71">
        <v>28855706</v>
      </c>
      <c r="AR23" s="72"/>
      <c r="AS23" s="72"/>
      <c r="AT23" s="72"/>
      <c r="AU23" s="72"/>
      <c r="AV23" s="72"/>
      <c r="AW23" s="72"/>
      <c r="AX23" s="72"/>
      <c r="AY23" s="72"/>
      <c r="AZ23" s="73"/>
      <c r="BA23" s="89">
        <v>32248641.114423499</v>
      </c>
      <c r="BB23" s="90"/>
      <c r="BC23" s="90"/>
      <c r="BD23" s="90"/>
      <c r="BE23" s="90"/>
      <c r="BF23" s="90"/>
      <c r="BG23" s="90"/>
      <c r="BH23" s="90"/>
      <c r="BI23" s="90"/>
      <c r="BJ23" s="91"/>
      <c r="BK23" s="89">
        <v>36946146.980970003</v>
      </c>
      <c r="BL23" s="90"/>
      <c r="BM23" s="90"/>
      <c r="BN23" s="90"/>
      <c r="BO23" s="90"/>
      <c r="BP23" s="90"/>
      <c r="BQ23" s="90"/>
      <c r="BR23" s="90"/>
      <c r="BS23" s="90"/>
      <c r="BT23" s="91"/>
      <c r="BU23" s="121" t="s">
        <v>66</v>
      </c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3"/>
    </row>
    <row r="24" spans="1:85" ht="24.75" customHeight="1" x14ac:dyDescent="0.2">
      <c r="A24" s="46"/>
      <c r="B24" s="47"/>
      <c r="C24" s="47"/>
      <c r="D24" s="48"/>
      <c r="E24" s="130" t="s">
        <v>27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3" t="s">
        <v>28</v>
      </c>
      <c r="AB24" s="134"/>
      <c r="AC24" s="134"/>
      <c r="AD24" s="134"/>
      <c r="AE24" s="134"/>
      <c r="AF24" s="135"/>
      <c r="AG24" s="71">
        <v>2226.6826910908426</v>
      </c>
      <c r="AH24" s="72"/>
      <c r="AI24" s="72"/>
      <c r="AJ24" s="72"/>
      <c r="AK24" s="72"/>
      <c r="AL24" s="72"/>
      <c r="AM24" s="72"/>
      <c r="AN24" s="72"/>
      <c r="AO24" s="72"/>
      <c r="AP24" s="73"/>
      <c r="AQ24" s="71"/>
      <c r="AR24" s="72"/>
      <c r="AS24" s="72"/>
      <c r="AT24" s="72"/>
      <c r="AU24" s="72"/>
      <c r="AV24" s="72"/>
      <c r="AW24" s="72"/>
      <c r="AX24" s="72"/>
      <c r="AY24" s="72"/>
      <c r="AZ24" s="73"/>
      <c r="BA24" s="89">
        <v>703.98114059600005</v>
      </c>
      <c r="BB24" s="90"/>
      <c r="BC24" s="90"/>
      <c r="BD24" s="90"/>
      <c r="BE24" s="90"/>
      <c r="BF24" s="90"/>
      <c r="BG24" s="90"/>
      <c r="BH24" s="90"/>
      <c r="BI24" s="90"/>
      <c r="BJ24" s="91"/>
      <c r="BK24" s="89">
        <v>907.125</v>
      </c>
      <c r="BL24" s="90"/>
      <c r="BM24" s="90"/>
      <c r="BN24" s="90"/>
      <c r="BO24" s="90"/>
      <c r="BP24" s="90"/>
      <c r="BQ24" s="90"/>
      <c r="BR24" s="90"/>
      <c r="BS24" s="90"/>
      <c r="BT24" s="91"/>
      <c r="BU24" s="124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6"/>
    </row>
    <row r="25" spans="1:85" ht="24.75" customHeight="1" x14ac:dyDescent="0.2">
      <c r="A25" s="49"/>
      <c r="B25" s="50"/>
      <c r="C25" s="50"/>
      <c r="D25" s="51"/>
      <c r="E25" s="115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8" t="s">
        <v>29</v>
      </c>
      <c r="AB25" s="119"/>
      <c r="AC25" s="119"/>
      <c r="AD25" s="119"/>
      <c r="AE25" s="119"/>
      <c r="AF25" s="120"/>
      <c r="AG25" s="71">
        <v>4238.8362400543438</v>
      </c>
      <c r="AH25" s="72"/>
      <c r="AI25" s="72"/>
      <c r="AJ25" s="72"/>
      <c r="AK25" s="72"/>
      <c r="AL25" s="72"/>
      <c r="AM25" s="72"/>
      <c r="AN25" s="72"/>
      <c r="AO25" s="72"/>
      <c r="AP25" s="73"/>
      <c r="AQ25" s="71"/>
      <c r="AR25" s="72"/>
      <c r="AS25" s="72"/>
      <c r="AT25" s="72"/>
      <c r="AU25" s="72"/>
      <c r="AV25" s="72"/>
      <c r="AW25" s="72"/>
      <c r="AX25" s="72"/>
      <c r="AY25" s="72"/>
      <c r="AZ25" s="73"/>
      <c r="BA25" s="89">
        <v>1906.3229678380001</v>
      </c>
      <c r="BB25" s="90"/>
      <c r="BC25" s="90"/>
      <c r="BD25" s="90"/>
      <c r="BE25" s="90"/>
      <c r="BF25" s="90"/>
      <c r="BG25" s="90"/>
      <c r="BH25" s="90"/>
      <c r="BI25" s="90"/>
      <c r="BJ25" s="91"/>
      <c r="BK25" s="89">
        <v>2466.9561100000001</v>
      </c>
      <c r="BL25" s="90"/>
      <c r="BM25" s="90"/>
      <c r="BN25" s="90"/>
      <c r="BO25" s="90"/>
      <c r="BP25" s="90"/>
      <c r="BQ25" s="90"/>
      <c r="BR25" s="90"/>
      <c r="BS25" s="90"/>
      <c r="BT25" s="91"/>
      <c r="BU25" s="124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6"/>
    </row>
    <row r="26" spans="1:85" ht="24.75" customHeight="1" x14ac:dyDescent="0.2">
      <c r="A26" s="43" t="s">
        <v>30</v>
      </c>
      <c r="B26" s="44"/>
      <c r="C26" s="44"/>
      <c r="D26" s="45"/>
      <c r="E26" s="52" t="s">
        <v>31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22</v>
      </c>
      <c r="AB26" s="54"/>
      <c r="AC26" s="54"/>
      <c r="AD26" s="54"/>
      <c r="AE26" s="54"/>
      <c r="AF26" s="55"/>
      <c r="AG26" s="71"/>
      <c r="AH26" s="72"/>
      <c r="AI26" s="72"/>
      <c r="AJ26" s="72"/>
      <c r="AK26" s="72"/>
      <c r="AL26" s="72"/>
      <c r="AM26" s="72"/>
      <c r="AN26" s="72"/>
      <c r="AO26" s="72"/>
      <c r="AP26" s="73"/>
      <c r="AQ26" s="71"/>
      <c r="AR26" s="72"/>
      <c r="AS26" s="72"/>
      <c r="AT26" s="72"/>
      <c r="AU26" s="72"/>
      <c r="AV26" s="72"/>
      <c r="AW26" s="72"/>
      <c r="AX26" s="72"/>
      <c r="AY26" s="72"/>
      <c r="AZ26" s="73"/>
      <c r="BA26" s="89"/>
      <c r="BB26" s="90"/>
      <c r="BC26" s="90"/>
      <c r="BD26" s="90"/>
      <c r="BE26" s="90"/>
      <c r="BF26" s="90"/>
      <c r="BG26" s="90"/>
      <c r="BH26" s="90"/>
      <c r="BI26" s="90"/>
      <c r="BJ26" s="91"/>
      <c r="BK26" s="89">
        <v>36899545</v>
      </c>
      <c r="BL26" s="90"/>
      <c r="BM26" s="90"/>
      <c r="BN26" s="90"/>
      <c r="BO26" s="90"/>
      <c r="BP26" s="90"/>
      <c r="BQ26" s="90"/>
      <c r="BR26" s="90"/>
      <c r="BS26" s="90"/>
      <c r="BT26" s="91"/>
      <c r="BU26" s="124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</row>
    <row r="27" spans="1:85" ht="24.75" customHeight="1" x14ac:dyDescent="0.2">
      <c r="A27" s="46"/>
      <c r="B27" s="47"/>
      <c r="C27" s="47"/>
      <c r="D27" s="48"/>
      <c r="E27" s="108" t="s">
        <v>61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56"/>
      <c r="AB27" s="57"/>
      <c r="AC27" s="57"/>
      <c r="AD27" s="57"/>
      <c r="AE27" s="57"/>
      <c r="AF27" s="58"/>
      <c r="AG27" s="71"/>
      <c r="AH27" s="72"/>
      <c r="AI27" s="72"/>
      <c r="AJ27" s="72"/>
      <c r="AK27" s="72"/>
      <c r="AL27" s="72"/>
      <c r="AM27" s="72"/>
      <c r="AN27" s="72"/>
      <c r="AO27" s="72"/>
      <c r="AP27" s="73"/>
      <c r="AQ27" s="71"/>
      <c r="AR27" s="72"/>
      <c r="AS27" s="72"/>
      <c r="AT27" s="72"/>
      <c r="AU27" s="72"/>
      <c r="AV27" s="72"/>
      <c r="AW27" s="72"/>
      <c r="AX27" s="72"/>
      <c r="AY27" s="72"/>
      <c r="AZ27" s="73"/>
      <c r="BA27" s="89"/>
      <c r="BB27" s="90"/>
      <c r="BC27" s="90"/>
      <c r="BD27" s="90"/>
      <c r="BE27" s="90"/>
      <c r="BF27" s="90"/>
      <c r="BG27" s="90"/>
      <c r="BH27" s="90"/>
      <c r="BI27" s="90"/>
      <c r="BJ27" s="91"/>
      <c r="BK27" s="89"/>
      <c r="BL27" s="90"/>
      <c r="BM27" s="90"/>
      <c r="BN27" s="90"/>
      <c r="BO27" s="90"/>
      <c r="BP27" s="90"/>
      <c r="BQ27" s="90"/>
      <c r="BR27" s="90"/>
      <c r="BS27" s="90"/>
      <c r="BT27" s="91"/>
      <c r="BU27" s="124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6"/>
    </row>
    <row r="28" spans="1:85" ht="24.75" customHeight="1" x14ac:dyDescent="0.2">
      <c r="A28" s="43" t="s">
        <v>33</v>
      </c>
      <c r="B28" s="44"/>
      <c r="C28" s="44"/>
      <c r="D28" s="45"/>
      <c r="E28" s="109" t="s">
        <v>34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1"/>
      <c r="AA28" s="112" t="s">
        <v>22</v>
      </c>
      <c r="AB28" s="113"/>
      <c r="AC28" s="113"/>
      <c r="AD28" s="113"/>
      <c r="AE28" s="113"/>
      <c r="AF28" s="114"/>
      <c r="AG28" s="71">
        <v>31793786.2042206</v>
      </c>
      <c r="AH28" s="72"/>
      <c r="AI28" s="72"/>
      <c r="AJ28" s="72"/>
      <c r="AK28" s="72"/>
      <c r="AL28" s="72"/>
      <c r="AM28" s="72"/>
      <c r="AN28" s="72"/>
      <c r="AO28" s="72"/>
      <c r="AP28" s="73"/>
      <c r="AQ28" s="71">
        <v>28855706</v>
      </c>
      <c r="AR28" s="72"/>
      <c r="AS28" s="72"/>
      <c r="AT28" s="72"/>
      <c r="AU28" s="72"/>
      <c r="AV28" s="72"/>
      <c r="AW28" s="72"/>
      <c r="AX28" s="72"/>
      <c r="AY28" s="72"/>
      <c r="AZ28" s="73"/>
      <c r="BA28" s="89">
        <v>32248641.114423499</v>
      </c>
      <c r="BB28" s="90"/>
      <c r="BC28" s="90"/>
      <c r="BD28" s="90"/>
      <c r="BE28" s="90"/>
      <c r="BF28" s="90"/>
      <c r="BG28" s="90"/>
      <c r="BH28" s="90"/>
      <c r="BI28" s="90"/>
      <c r="BJ28" s="91"/>
      <c r="BK28" s="89">
        <v>36946146.980970003</v>
      </c>
      <c r="BL28" s="90"/>
      <c r="BM28" s="90"/>
      <c r="BN28" s="90"/>
      <c r="BO28" s="90"/>
      <c r="BP28" s="90"/>
      <c r="BQ28" s="90"/>
      <c r="BR28" s="90"/>
      <c r="BS28" s="90"/>
      <c r="BT28" s="91"/>
      <c r="BU28" s="124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6"/>
      <c r="CG28" s="24">
        <f>BK28-BA28</f>
        <v>4697505.8665465042</v>
      </c>
    </row>
    <row r="29" spans="1:85" ht="24.75" customHeight="1" x14ac:dyDescent="0.2">
      <c r="A29" s="46"/>
      <c r="B29" s="47"/>
      <c r="C29" s="47"/>
      <c r="D29" s="48"/>
      <c r="E29" s="130" t="s">
        <v>35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3" t="s">
        <v>28</v>
      </c>
      <c r="AB29" s="134"/>
      <c r="AC29" s="134"/>
      <c r="AD29" s="134"/>
      <c r="AE29" s="134"/>
      <c r="AF29" s="135"/>
      <c r="AG29" s="71">
        <v>2226.6826910908426</v>
      </c>
      <c r="AH29" s="72"/>
      <c r="AI29" s="72"/>
      <c r="AJ29" s="72"/>
      <c r="AK29" s="72"/>
      <c r="AL29" s="72"/>
      <c r="AM29" s="72"/>
      <c r="AN29" s="72"/>
      <c r="AO29" s="72"/>
      <c r="AP29" s="73"/>
      <c r="AQ29" s="71"/>
      <c r="AR29" s="72"/>
      <c r="AS29" s="72"/>
      <c r="AT29" s="72"/>
      <c r="AU29" s="72"/>
      <c r="AV29" s="72"/>
      <c r="AW29" s="72"/>
      <c r="AX29" s="72"/>
      <c r="AY29" s="72"/>
      <c r="AZ29" s="73"/>
      <c r="BA29" s="89">
        <v>703.98114059600005</v>
      </c>
      <c r="BB29" s="90"/>
      <c r="BC29" s="90"/>
      <c r="BD29" s="90"/>
      <c r="BE29" s="90"/>
      <c r="BF29" s="90"/>
      <c r="BG29" s="90"/>
      <c r="BH29" s="90"/>
      <c r="BI29" s="90"/>
      <c r="BJ29" s="91"/>
      <c r="BK29" s="89">
        <v>907.125</v>
      </c>
      <c r="BL29" s="90"/>
      <c r="BM29" s="90"/>
      <c r="BN29" s="90"/>
      <c r="BO29" s="90"/>
      <c r="BP29" s="90"/>
      <c r="BQ29" s="90"/>
      <c r="BR29" s="90"/>
      <c r="BS29" s="90"/>
      <c r="BT29" s="91"/>
      <c r="BU29" s="124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6"/>
      <c r="CG29" s="24">
        <f t="shared" ref="CG29:CG38" si="0">BK29-BA29</f>
        <v>203.14385940399995</v>
      </c>
    </row>
    <row r="30" spans="1:85" ht="24.75" customHeight="1" x14ac:dyDescent="0.2">
      <c r="A30" s="49"/>
      <c r="B30" s="50"/>
      <c r="C30" s="50"/>
      <c r="D30" s="51"/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/>
      <c r="AA30" s="118" t="s">
        <v>29</v>
      </c>
      <c r="AB30" s="119"/>
      <c r="AC30" s="119"/>
      <c r="AD30" s="119"/>
      <c r="AE30" s="119"/>
      <c r="AF30" s="120"/>
      <c r="AG30" s="71">
        <v>4238.8362400543438</v>
      </c>
      <c r="AH30" s="72"/>
      <c r="AI30" s="72"/>
      <c r="AJ30" s="72"/>
      <c r="AK30" s="72"/>
      <c r="AL30" s="72"/>
      <c r="AM30" s="72"/>
      <c r="AN30" s="72"/>
      <c r="AO30" s="72"/>
      <c r="AP30" s="73"/>
      <c r="AQ30" s="71"/>
      <c r="AR30" s="72"/>
      <c r="AS30" s="72"/>
      <c r="AT30" s="72"/>
      <c r="AU30" s="72"/>
      <c r="AV30" s="72"/>
      <c r="AW30" s="72"/>
      <c r="AX30" s="72"/>
      <c r="AY30" s="72"/>
      <c r="AZ30" s="73"/>
      <c r="BA30" s="89">
        <v>1906.3229678380001</v>
      </c>
      <c r="BB30" s="90"/>
      <c r="BC30" s="90"/>
      <c r="BD30" s="90"/>
      <c r="BE30" s="90"/>
      <c r="BF30" s="90"/>
      <c r="BG30" s="90"/>
      <c r="BH30" s="90"/>
      <c r="BI30" s="90"/>
      <c r="BJ30" s="91"/>
      <c r="BK30" s="89">
        <v>2466.9561100000001</v>
      </c>
      <c r="BL30" s="90"/>
      <c r="BM30" s="90"/>
      <c r="BN30" s="90"/>
      <c r="BO30" s="90"/>
      <c r="BP30" s="90"/>
      <c r="BQ30" s="90"/>
      <c r="BR30" s="90"/>
      <c r="BS30" s="90"/>
      <c r="BT30" s="91"/>
      <c r="BU30" s="124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6"/>
      <c r="CG30" s="24">
        <f t="shared" si="0"/>
        <v>560.63314216200001</v>
      </c>
    </row>
    <row r="31" spans="1:85" ht="24.75" customHeight="1" x14ac:dyDescent="0.2">
      <c r="A31" s="43" t="s">
        <v>36</v>
      </c>
      <c r="B31" s="44"/>
      <c r="C31" s="44"/>
      <c r="D31" s="45"/>
      <c r="E31" s="112" t="s">
        <v>37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2" t="s">
        <v>22</v>
      </c>
      <c r="AB31" s="113"/>
      <c r="AC31" s="113"/>
      <c r="AD31" s="113"/>
      <c r="AE31" s="113"/>
      <c r="AF31" s="114"/>
      <c r="AG31" s="71">
        <v>10133011.527041523</v>
      </c>
      <c r="AH31" s="72"/>
      <c r="AI31" s="72"/>
      <c r="AJ31" s="72"/>
      <c r="AK31" s="72"/>
      <c r="AL31" s="72"/>
      <c r="AM31" s="72"/>
      <c r="AN31" s="72"/>
      <c r="AO31" s="72"/>
      <c r="AP31" s="73"/>
      <c r="AQ31" s="71">
        <v>2190006</v>
      </c>
      <c r="AR31" s="72"/>
      <c r="AS31" s="72"/>
      <c r="AT31" s="72"/>
      <c r="AU31" s="72"/>
      <c r="AV31" s="72"/>
      <c r="AW31" s="72"/>
      <c r="AX31" s="72"/>
      <c r="AY31" s="72"/>
      <c r="AZ31" s="73"/>
      <c r="BA31" s="89">
        <v>20065642.0553644</v>
      </c>
      <c r="BB31" s="90"/>
      <c r="BC31" s="90"/>
      <c r="BD31" s="90"/>
      <c r="BE31" s="90"/>
      <c r="BF31" s="90"/>
      <c r="BG31" s="90"/>
      <c r="BH31" s="90"/>
      <c r="BI31" s="90"/>
      <c r="BJ31" s="91"/>
      <c r="BK31" s="89">
        <v>21467561.920120001</v>
      </c>
      <c r="BL31" s="90"/>
      <c r="BM31" s="90"/>
      <c r="BN31" s="90"/>
      <c r="BO31" s="90"/>
      <c r="BP31" s="90"/>
      <c r="BQ31" s="90"/>
      <c r="BR31" s="90"/>
      <c r="BS31" s="90"/>
      <c r="BT31" s="91"/>
      <c r="BU31" s="124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6"/>
      <c r="CG31" s="24">
        <f t="shared" si="0"/>
        <v>1401919.8647556007</v>
      </c>
    </row>
    <row r="32" spans="1:85" ht="24.75" customHeight="1" x14ac:dyDescent="0.2">
      <c r="A32" s="46"/>
      <c r="B32" s="47"/>
      <c r="C32" s="47"/>
      <c r="D32" s="48"/>
      <c r="E32" s="136" t="s">
        <v>38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8"/>
      <c r="AA32" s="133" t="s">
        <v>28</v>
      </c>
      <c r="AB32" s="134"/>
      <c r="AC32" s="134"/>
      <c r="AD32" s="134"/>
      <c r="AE32" s="134"/>
      <c r="AF32" s="135"/>
      <c r="AG32" s="71">
        <v>936.7</v>
      </c>
      <c r="AH32" s="72"/>
      <c r="AI32" s="72"/>
      <c r="AJ32" s="72"/>
      <c r="AK32" s="72"/>
      <c r="AL32" s="72"/>
      <c r="AM32" s="72"/>
      <c r="AN32" s="72"/>
      <c r="AO32" s="72"/>
      <c r="AP32" s="73"/>
      <c r="AQ32" s="71"/>
      <c r="AR32" s="72"/>
      <c r="AS32" s="72"/>
      <c r="AT32" s="72"/>
      <c r="AU32" s="72"/>
      <c r="AV32" s="72"/>
      <c r="AW32" s="72"/>
      <c r="AX32" s="72"/>
      <c r="AY32" s="72"/>
      <c r="AZ32" s="73"/>
      <c r="BA32" s="89">
        <v>207.24</v>
      </c>
      <c r="BB32" s="90"/>
      <c r="BC32" s="90"/>
      <c r="BD32" s="90"/>
      <c r="BE32" s="90"/>
      <c r="BF32" s="90"/>
      <c r="BG32" s="90"/>
      <c r="BH32" s="90"/>
      <c r="BI32" s="90"/>
      <c r="BJ32" s="91"/>
      <c r="BK32" s="89">
        <v>209.52</v>
      </c>
      <c r="BL32" s="90"/>
      <c r="BM32" s="90"/>
      <c r="BN32" s="90"/>
      <c r="BO32" s="90"/>
      <c r="BP32" s="90"/>
      <c r="BQ32" s="90"/>
      <c r="BR32" s="90"/>
      <c r="BS32" s="90"/>
      <c r="BT32" s="91"/>
      <c r="BU32" s="124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6"/>
      <c r="CG32" s="24">
        <f t="shared" si="0"/>
        <v>2.2800000000000011</v>
      </c>
    </row>
    <row r="33" spans="1:85" ht="24.75" customHeight="1" x14ac:dyDescent="0.2">
      <c r="A33" s="49"/>
      <c r="B33" s="50"/>
      <c r="C33" s="50"/>
      <c r="D33" s="51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20"/>
      <c r="AA33" s="118" t="s">
        <v>29</v>
      </c>
      <c r="AB33" s="119"/>
      <c r="AC33" s="119"/>
      <c r="AD33" s="119"/>
      <c r="AE33" s="119"/>
      <c r="AF33" s="120"/>
      <c r="AG33" s="71">
        <v>254.67</v>
      </c>
      <c r="AH33" s="72"/>
      <c r="AI33" s="72"/>
      <c r="AJ33" s="72"/>
      <c r="AK33" s="72"/>
      <c r="AL33" s="72"/>
      <c r="AM33" s="72"/>
      <c r="AN33" s="72"/>
      <c r="AO33" s="72"/>
      <c r="AP33" s="73"/>
      <c r="AQ33" s="71"/>
      <c r="AR33" s="72"/>
      <c r="AS33" s="72"/>
      <c r="AT33" s="72"/>
      <c r="AU33" s="72"/>
      <c r="AV33" s="72"/>
      <c r="AW33" s="72"/>
      <c r="AX33" s="72"/>
      <c r="AY33" s="72"/>
      <c r="AZ33" s="73"/>
      <c r="BA33" s="89">
        <v>476.11892999999998</v>
      </c>
      <c r="BB33" s="90"/>
      <c r="BC33" s="90"/>
      <c r="BD33" s="90"/>
      <c r="BE33" s="90"/>
      <c r="BF33" s="90"/>
      <c r="BG33" s="90"/>
      <c r="BH33" s="90"/>
      <c r="BI33" s="90"/>
      <c r="BJ33" s="91"/>
      <c r="BK33" s="89">
        <v>971.48311000000001</v>
      </c>
      <c r="BL33" s="90"/>
      <c r="BM33" s="90"/>
      <c r="BN33" s="90"/>
      <c r="BO33" s="90"/>
      <c r="BP33" s="90"/>
      <c r="BQ33" s="90"/>
      <c r="BR33" s="90"/>
      <c r="BS33" s="90"/>
      <c r="BT33" s="91"/>
      <c r="BU33" s="124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6"/>
      <c r="CG33" s="24">
        <f t="shared" si="0"/>
        <v>495.36418000000003</v>
      </c>
    </row>
    <row r="34" spans="1:85" ht="24.75" customHeight="1" x14ac:dyDescent="0.2">
      <c r="A34" s="43" t="s">
        <v>39</v>
      </c>
      <c r="B34" s="44"/>
      <c r="C34" s="44"/>
      <c r="D34" s="45"/>
      <c r="E34" s="112" t="s">
        <v>40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4"/>
      <c r="AA34" s="112" t="s">
        <v>22</v>
      </c>
      <c r="AB34" s="113"/>
      <c r="AC34" s="113"/>
      <c r="AD34" s="113"/>
      <c r="AE34" s="113"/>
      <c r="AF34" s="114"/>
      <c r="AG34" s="71">
        <v>21637123.334930897</v>
      </c>
      <c r="AH34" s="72"/>
      <c r="AI34" s="72"/>
      <c r="AJ34" s="72"/>
      <c r="AK34" s="72"/>
      <c r="AL34" s="72"/>
      <c r="AM34" s="72"/>
      <c r="AN34" s="72"/>
      <c r="AO34" s="72"/>
      <c r="AP34" s="73"/>
      <c r="AQ34" s="71">
        <f>AQ28-AQ31-AQ37</f>
        <v>25762542</v>
      </c>
      <c r="AR34" s="72"/>
      <c r="AS34" s="72"/>
      <c r="AT34" s="72"/>
      <c r="AU34" s="72"/>
      <c r="AV34" s="72"/>
      <c r="AW34" s="72"/>
      <c r="AX34" s="72"/>
      <c r="AY34" s="72"/>
      <c r="AZ34" s="73"/>
      <c r="BA34" s="89">
        <v>11878335.6623185</v>
      </c>
      <c r="BB34" s="90"/>
      <c r="BC34" s="90"/>
      <c r="BD34" s="90"/>
      <c r="BE34" s="90"/>
      <c r="BF34" s="90"/>
      <c r="BG34" s="90"/>
      <c r="BH34" s="90"/>
      <c r="BI34" s="90"/>
      <c r="BJ34" s="91"/>
      <c r="BK34" s="89">
        <v>15307883.90945</v>
      </c>
      <c r="BL34" s="90"/>
      <c r="BM34" s="90"/>
      <c r="BN34" s="90"/>
      <c r="BO34" s="90"/>
      <c r="BP34" s="90"/>
      <c r="BQ34" s="90"/>
      <c r="BR34" s="90"/>
      <c r="BS34" s="90"/>
      <c r="BT34" s="91"/>
      <c r="BU34" s="124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6"/>
      <c r="CG34" s="24">
        <f t="shared" si="0"/>
        <v>3429548.2471315004</v>
      </c>
    </row>
    <row r="35" spans="1:85" ht="24.75" customHeight="1" x14ac:dyDescent="0.2">
      <c r="A35" s="46"/>
      <c r="B35" s="47"/>
      <c r="C35" s="47"/>
      <c r="D35" s="48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8"/>
      <c r="AA35" s="133" t="s">
        <v>28</v>
      </c>
      <c r="AB35" s="134"/>
      <c r="AC35" s="134"/>
      <c r="AD35" s="134"/>
      <c r="AE35" s="134"/>
      <c r="AF35" s="135"/>
      <c r="AG35" s="71">
        <v>1289.9826910908425</v>
      </c>
      <c r="AH35" s="72"/>
      <c r="AI35" s="72"/>
      <c r="AJ35" s="72"/>
      <c r="AK35" s="72"/>
      <c r="AL35" s="72"/>
      <c r="AM35" s="72"/>
      <c r="AN35" s="72"/>
      <c r="AO35" s="72"/>
      <c r="AP35" s="73"/>
      <c r="AQ35" s="71"/>
      <c r="AR35" s="72"/>
      <c r="AS35" s="72"/>
      <c r="AT35" s="72"/>
      <c r="AU35" s="72"/>
      <c r="AV35" s="72"/>
      <c r="AW35" s="72"/>
      <c r="AX35" s="72"/>
      <c r="AY35" s="72"/>
      <c r="AZ35" s="73"/>
      <c r="BA35" s="89">
        <v>496.741140595991</v>
      </c>
      <c r="BB35" s="90"/>
      <c r="BC35" s="90"/>
      <c r="BD35" s="90"/>
      <c r="BE35" s="90"/>
      <c r="BF35" s="90"/>
      <c r="BG35" s="90"/>
      <c r="BH35" s="90"/>
      <c r="BI35" s="90"/>
      <c r="BJ35" s="91"/>
      <c r="BK35" s="89">
        <v>697.60500000000002</v>
      </c>
      <c r="BL35" s="90"/>
      <c r="BM35" s="90"/>
      <c r="BN35" s="90"/>
      <c r="BO35" s="90"/>
      <c r="BP35" s="90"/>
      <c r="BQ35" s="90"/>
      <c r="BR35" s="90"/>
      <c r="BS35" s="90"/>
      <c r="BT35" s="91"/>
      <c r="BU35" s="124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6"/>
      <c r="CG35" s="24">
        <f t="shared" si="0"/>
        <v>200.86385940400902</v>
      </c>
    </row>
    <row r="36" spans="1:85" ht="24.75" customHeight="1" x14ac:dyDescent="0.2">
      <c r="A36" s="49"/>
      <c r="B36" s="50"/>
      <c r="C36" s="50"/>
      <c r="D36" s="51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20"/>
      <c r="AA36" s="118" t="s">
        <v>29</v>
      </c>
      <c r="AB36" s="119"/>
      <c r="AC36" s="119"/>
      <c r="AD36" s="119"/>
      <c r="AE36" s="119"/>
      <c r="AF36" s="120"/>
      <c r="AG36" s="71">
        <v>3984.1662400543441</v>
      </c>
      <c r="AH36" s="72"/>
      <c r="AI36" s="72"/>
      <c r="AJ36" s="72"/>
      <c r="AK36" s="72"/>
      <c r="AL36" s="72"/>
      <c r="AM36" s="72"/>
      <c r="AN36" s="72"/>
      <c r="AO36" s="72"/>
      <c r="AP36" s="73"/>
      <c r="AQ36" s="71"/>
      <c r="AR36" s="72"/>
      <c r="AS36" s="72"/>
      <c r="AT36" s="72"/>
      <c r="AU36" s="72"/>
      <c r="AV36" s="72"/>
      <c r="AW36" s="72"/>
      <c r="AX36" s="72"/>
      <c r="AY36" s="72"/>
      <c r="AZ36" s="73"/>
      <c r="BA36" s="89">
        <v>1430.20403783761</v>
      </c>
      <c r="BB36" s="90"/>
      <c r="BC36" s="90"/>
      <c r="BD36" s="90"/>
      <c r="BE36" s="90"/>
      <c r="BF36" s="90"/>
      <c r="BG36" s="90"/>
      <c r="BH36" s="90"/>
      <c r="BI36" s="90"/>
      <c r="BJ36" s="91"/>
      <c r="BK36" s="89">
        <v>1495.473</v>
      </c>
      <c r="BL36" s="90"/>
      <c r="BM36" s="90"/>
      <c r="BN36" s="90"/>
      <c r="BO36" s="90"/>
      <c r="BP36" s="90"/>
      <c r="BQ36" s="90"/>
      <c r="BR36" s="90"/>
      <c r="BS36" s="90"/>
      <c r="BT36" s="91"/>
      <c r="BU36" s="124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6"/>
      <c r="CG36" s="24">
        <f t="shared" si="0"/>
        <v>65.268962162389926</v>
      </c>
    </row>
    <row r="37" spans="1:85" ht="37.5" customHeight="1" x14ac:dyDescent="0.2">
      <c r="A37" s="43" t="s">
        <v>41</v>
      </c>
      <c r="B37" s="44"/>
      <c r="C37" s="44"/>
      <c r="D37" s="45"/>
      <c r="E37" s="112" t="s">
        <v>42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  <c r="AA37" s="112" t="s">
        <v>22</v>
      </c>
      <c r="AB37" s="113"/>
      <c r="AC37" s="113"/>
      <c r="AD37" s="113"/>
      <c r="AE37" s="113"/>
      <c r="AF37" s="114"/>
      <c r="AG37" s="71">
        <v>23651.342248179018</v>
      </c>
      <c r="AH37" s="72"/>
      <c r="AI37" s="72"/>
      <c r="AJ37" s="72"/>
      <c r="AK37" s="72"/>
      <c r="AL37" s="72"/>
      <c r="AM37" s="72"/>
      <c r="AN37" s="72"/>
      <c r="AO37" s="72"/>
      <c r="AP37" s="73"/>
      <c r="AQ37" s="71">
        <f>796838+6632+99688</f>
        <v>903158</v>
      </c>
      <c r="AR37" s="72"/>
      <c r="AS37" s="72"/>
      <c r="AT37" s="72"/>
      <c r="AU37" s="72"/>
      <c r="AV37" s="72"/>
      <c r="AW37" s="72"/>
      <c r="AX37" s="72"/>
      <c r="AY37" s="72"/>
      <c r="AZ37" s="73"/>
      <c r="BA37" s="89">
        <v>304663.39674</v>
      </c>
      <c r="BB37" s="90"/>
      <c r="BC37" s="90"/>
      <c r="BD37" s="90"/>
      <c r="BE37" s="90"/>
      <c r="BF37" s="90"/>
      <c r="BG37" s="90"/>
      <c r="BH37" s="90"/>
      <c r="BI37" s="90"/>
      <c r="BJ37" s="91"/>
      <c r="BK37" s="89">
        <v>170701.1514</v>
      </c>
      <c r="BL37" s="90"/>
      <c r="BM37" s="90"/>
      <c r="BN37" s="90"/>
      <c r="BO37" s="90"/>
      <c r="BP37" s="90"/>
      <c r="BQ37" s="90"/>
      <c r="BR37" s="90"/>
      <c r="BS37" s="90"/>
      <c r="BT37" s="91"/>
      <c r="BU37" s="124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6"/>
      <c r="CG37" s="24">
        <f t="shared" si="0"/>
        <v>-133962.24533999999</v>
      </c>
    </row>
    <row r="38" spans="1:85" ht="33.75" customHeight="1" x14ac:dyDescent="0.2">
      <c r="A38" s="46"/>
      <c r="B38" s="47"/>
      <c r="C38" s="47"/>
      <c r="D38" s="48"/>
      <c r="E38" s="136" t="s">
        <v>43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8"/>
      <c r="AA38" s="133" t="s">
        <v>28</v>
      </c>
      <c r="AB38" s="134"/>
      <c r="AC38" s="134"/>
      <c r="AD38" s="134"/>
      <c r="AE38" s="134"/>
      <c r="AF38" s="135"/>
      <c r="AG38" s="71">
        <v>0</v>
      </c>
      <c r="AH38" s="72"/>
      <c r="AI38" s="72"/>
      <c r="AJ38" s="72"/>
      <c r="AK38" s="72"/>
      <c r="AL38" s="72"/>
      <c r="AM38" s="72"/>
      <c r="AN38" s="72"/>
      <c r="AO38" s="72"/>
      <c r="AP38" s="73"/>
      <c r="AQ38" s="71"/>
      <c r="AR38" s="72"/>
      <c r="AS38" s="72"/>
      <c r="AT38" s="72"/>
      <c r="AU38" s="72"/>
      <c r="AV38" s="72"/>
      <c r="AW38" s="72"/>
      <c r="AX38" s="72"/>
      <c r="AY38" s="72"/>
      <c r="AZ38" s="73"/>
      <c r="BA38" s="89"/>
      <c r="BB38" s="90"/>
      <c r="BC38" s="90"/>
      <c r="BD38" s="90"/>
      <c r="BE38" s="90"/>
      <c r="BF38" s="90"/>
      <c r="BG38" s="90"/>
      <c r="BH38" s="90"/>
      <c r="BI38" s="90"/>
      <c r="BJ38" s="91"/>
      <c r="BK38" s="89">
        <v>0</v>
      </c>
      <c r="BL38" s="90"/>
      <c r="BM38" s="90"/>
      <c r="BN38" s="90"/>
      <c r="BO38" s="90"/>
      <c r="BP38" s="90"/>
      <c r="BQ38" s="90"/>
      <c r="BR38" s="90"/>
      <c r="BS38" s="90"/>
      <c r="BT38" s="91"/>
      <c r="BU38" s="124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6"/>
      <c r="CG38" s="24">
        <f t="shared" si="0"/>
        <v>0</v>
      </c>
    </row>
    <row r="39" spans="1:85" ht="33.75" customHeight="1" x14ac:dyDescent="0.2">
      <c r="A39" s="49"/>
      <c r="B39" s="50"/>
      <c r="C39" s="50"/>
      <c r="D39" s="51"/>
      <c r="E39" s="118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20"/>
      <c r="AA39" s="118" t="s">
        <v>29</v>
      </c>
      <c r="AB39" s="119"/>
      <c r="AC39" s="119"/>
      <c r="AD39" s="119"/>
      <c r="AE39" s="119"/>
      <c r="AF39" s="120"/>
      <c r="AG39" s="71">
        <v>0</v>
      </c>
      <c r="AH39" s="72"/>
      <c r="AI39" s="72"/>
      <c r="AJ39" s="72"/>
      <c r="AK39" s="72"/>
      <c r="AL39" s="72"/>
      <c r="AM39" s="72"/>
      <c r="AN39" s="72"/>
      <c r="AO39" s="72"/>
      <c r="AP39" s="73"/>
      <c r="AQ39" s="71"/>
      <c r="AR39" s="72"/>
      <c r="AS39" s="72"/>
      <c r="AT39" s="72"/>
      <c r="AU39" s="72"/>
      <c r="AV39" s="72"/>
      <c r="AW39" s="72"/>
      <c r="AX39" s="72"/>
      <c r="AY39" s="72"/>
      <c r="AZ39" s="73"/>
      <c r="BA39" s="89"/>
      <c r="BB39" s="90"/>
      <c r="BC39" s="90"/>
      <c r="BD39" s="90"/>
      <c r="BE39" s="90"/>
      <c r="BF39" s="90"/>
      <c r="BG39" s="90"/>
      <c r="BH39" s="90"/>
      <c r="BI39" s="90"/>
      <c r="BJ39" s="91"/>
      <c r="BK39" s="89">
        <v>0</v>
      </c>
      <c r="BL39" s="90"/>
      <c r="BM39" s="90"/>
      <c r="BN39" s="90"/>
      <c r="BO39" s="90"/>
      <c r="BP39" s="90"/>
      <c r="BQ39" s="90"/>
      <c r="BR39" s="90"/>
      <c r="BS39" s="90"/>
      <c r="BT39" s="91"/>
      <c r="BU39" s="127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9"/>
      <c r="CG39" s="24">
        <f>BK39-BA39</f>
        <v>0</v>
      </c>
    </row>
    <row r="40" spans="1:85" ht="30.75" customHeight="1" x14ac:dyDescent="0.2">
      <c r="A40" s="43" t="s">
        <v>44</v>
      </c>
      <c r="B40" s="44"/>
      <c r="C40" s="44"/>
      <c r="D40" s="45"/>
      <c r="E40" s="53" t="s">
        <v>45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5"/>
      <c r="AA40" s="112" t="s">
        <v>22</v>
      </c>
      <c r="AB40" s="113"/>
      <c r="AC40" s="113"/>
      <c r="AD40" s="113"/>
      <c r="AE40" s="113"/>
      <c r="AF40" s="114"/>
      <c r="AG40" s="71"/>
      <c r="AH40" s="72"/>
      <c r="AI40" s="72"/>
      <c r="AJ40" s="72"/>
      <c r="AK40" s="72"/>
      <c r="AL40" s="72"/>
      <c r="AM40" s="72"/>
      <c r="AN40" s="72"/>
      <c r="AO40" s="72"/>
      <c r="AP40" s="73"/>
      <c r="AQ40" s="71">
        <v>309067</v>
      </c>
      <c r="AR40" s="72"/>
      <c r="AS40" s="72"/>
      <c r="AT40" s="72"/>
      <c r="AU40" s="72"/>
      <c r="AV40" s="72"/>
      <c r="AW40" s="72"/>
      <c r="AX40" s="72"/>
      <c r="AY40" s="72"/>
      <c r="AZ40" s="73"/>
      <c r="BA40" s="89"/>
      <c r="BB40" s="90"/>
      <c r="BC40" s="90"/>
      <c r="BD40" s="90"/>
      <c r="BE40" s="90"/>
      <c r="BF40" s="90"/>
      <c r="BG40" s="90"/>
      <c r="BH40" s="90"/>
      <c r="BI40" s="90"/>
      <c r="BJ40" s="91"/>
      <c r="BK40" s="89">
        <v>2870799</v>
      </c>
      <c r="BL40" s="90"/>
      <c r="BM40" s="90"/>
      <c r="BN40" s="90"/>
      <c r="BO40" s="90"/>
      <c r="BP40" s="90"/>
      <c r="BQ40" s="90"/>
      <c r="BR40" s="90"/>
      <c r="BS40" s="90"/>
      <c r="BT40" s="91"/>
      <c r="BU40" s="141" t="s">
        <v>65</v>
      </c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3"/>
    </row>
    <row r="41" spans="1:85" ht="15" customHeight="1" x14ac:dyDescent="0.2">
      <c r="A41" s="46"/>
      <c r="B41" s="47"/>
      <c r="C41" s="47"/>
      <c r="D41" s="48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  <c r="AA41" s="133" t="s">
        <v>28</v>
      </c>
      <c r="AB41" s="134"/>
      <c r="AC41" s="134"/>
      <c r="AD41" s="134"/>
      <c r="AE41" s="134"/>
      <c r="AF41" s="135"/>
      <c r="AG41" s="144"/>
      <c r="AH41" s="145"/>
      <c r="AI41" s="145"/>
      <c r="AJ41" s="145"/>
      <c r="AK41" s="145"/>
      <c r="AL41" s="145"/>
      <c r="AM41" s="145"/>
      <c r="AN41" s="145"/>
      <c r="AO41" s="145"/>
      <c r="AP41" s="146"/>
      <c r="AQ41" s="144"/>
      <c r="AR41" s="145"/>
      <c r="AS41" s="145"/>
      <c r="AT41" s="145"/>
      <c r="AU41" s="145"/>
      <c r="AV41" s="145"/>
      <c r="AW41" s="145"/>
      <c r="AX41" s="145"/>
      <c r="AY41" s="145"/>
      <c r="AZ41" s="146"/>
      <c r="BA41" s="147"/>
      <c r="BB41" s="148"/>
      <c r="BC41" s="148"/>
      <c r="BD41" s="148"/>
      <c r="BE41" s="148"/>
      <c r="BF41" s="148"/>
      <c r="BG41" s="148"/>
      <c r="BH41" s="148"/>
      <c r="BI41" s="148"/>
      <c r="BJ41" s="149"/>
      <c r="BK41" s="147"/>
      <c r="BL41" s="148"/>
      <c r="BM41" s="148"/>
      <c r="BN41" s="148"/>
      <c r="BO41" s="148"/>
      <c r="BP41" s="148"/>
      <c r="BQ41" s="148"/>
      <c r="BR41" s="148"/>
      <c r="BS41" s="148"/>
      <c r="BT41" s="149"/>
      <c r="BU41" s="141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3"/>
    </row>
    <row r="42" spans="1:85" ht="15" customHeight="1" x14ac:dyDescent="0.2">
      <c r="A42" s="49"/>
      <c r="B42" s="50"/>
      <c r="C42" s="50"/>
      <c r="D42" s="51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18" t="s">
        <v>29</v>
      </c>
      <c r="AB42" s="119"/>
      <c r="AC42" s="119"/>
      <c r="AD42" s="119"/>
      <c r="AE42" s="119"/>
      <c r="AF42" s="120"/>
      <c r="AG42" s="150"/>
      <c r="AH42" s="151"/>
      <c r="AI42" s="151"/>
      <c r="AJ42" s="151"/>
      <c r="AK42" s="151"/>
      <c r="AL42" s="151"/>
      <c r="AM42" s="151"/>
      <c r="AN42" s="151"/>
      <c r="AO42" s="151"/>
      <c r="AP42" s="152"/>
      <c r="AQ42" s="150"/>
      <c r="AR42" s="151"/>
      <c r="AS42" s="151"/>
      <c r="AT42" s="151"/>
      <c r="AU42" s="151"/>
      <c r="AV42" s="151"/>
      <c r="AW42" s="151"/>
      <c r="AX42" s="151"/>
      <c r="AY42" s="151"/>
      <c r="AZ42" s="152"/>
      <c r="BA42" s="95"/>
      <c r="BB42" s="87"/>
      <c r="BC42" s="87"/>
      <c r="BD42" s="87"/>
      <c r="BE42" s="87"/>
      <c r="BF42" s="87"/>
      <c r="BG42" s="87"/>
      <c r="BH42" s="87"/>
      <c r="BI42" s="87"/>
      <c r="BJ42" s="88"/>
      <c r="BK42" s="95"/>
      <c r="BL42" s="87"/>
      <c r="BM42" s="87"/>
      <c r="BN42" s="87"/>
      <c r="BO42" s="87"/>
      <c r="BP42" s="87"/>
      <c r="BQ42" s="87"/>
      <c r="BR42" s="87"/>
      <c r="BS42" s="87"/>
      <c r="BT42" s="88"/>
      <c r="BU42" s="141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3"/>
    </row>
    <row r="43" spans="1:85" ht="12.75" customHeight="1" x14ac:dyDescent="0.2">
      <c r="A43" s="43" t="s">
        <v>46</v>
      </c>
      <c r="B43" s="44"/>
      <c r="C43" s="44"/>
      <c r="D43" s="45"/>
      <c r="E43" s="52" t="s">
        <v>21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 t="s">
        <v>22</v>
      </c>
      <c r="AB43" s="54"/>
      <c r="AC43" s="54"/>
      <c r="AD43" s="54"/>
      <c r="AE43" s="54"/>
      <c r="AF43" s="55"/>
      <c r="AG43" s="62"/>
      <c r="AH43" s="63"/>
      <c r="AI43" s="63"/>
      <c r="AJ43" s="63"/>
      <c r="AK43" s="63"/>
      <c r="AL43" s="63"/>
      <c r="AM43" s="63"/>
      <c r="AN43" s="63"/>
      <c r="AO43" s="63"/>
      <c r="AP43" s="64"/>
      <c r="AQ43" s="71">
        <f>AQ20+AQ23-AQ40-10562453</f>
        <v>144400924</v>
      </c>
      <c r="AR43" s="72"/>
      <c r="AS43" s="72"/>
      <c r="AT43" s="72"/>
      <c r="AU43" s="72"/>
      <c r="AV43" s="72"/>
      <c r="AW43" s="72"/>
      <c r="AX43" s="72"/>
      <c r="AY43" s="72"/>
      <c r="AZ43" s="73"/>
      <c r="BA43" s="89"/>
      <c r="BB43" s="81"/>
      <c r="BC43" s="81"/>
      <c r="BD43" s="81"/>
      <c r="BE43" s="81"/>
      <c r="BF43" s="81"/>
      <c r="BG43" s="81"/>
      <c r="BH43" s="81"/>
      <c r="BI43" s="81"/>
      <c r="BJ43" s="82"/>
      <c r="BK43" s="89">
        <v>201015581</v>
      </c>
      <c r="BL43" s="90"/>
      <c r="BM43" s="90"/>
      <c r="BN43" s="90"/>
      <c r="BO43" s="90"/>
      <c r="BP43" s="90"/>
      <c r="BQ43" s="90"/>
      <c r="BR43" s="90"/>
      <c r="BS43" s="90"/>
      <c r="BT43" s="91"/>
      <c r="BU43" s="121" t="s">
        <v>67</v>
      </c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3"/>
    </row>
    <row r="44" spans="1:85" x14ac:dyDescent="0.2">
      <c r="A44" s="46"/>
      <c r="B44" s="47"/>
      <c r="C44" s="47"/>
      <c r="D44" s="48"/>
      <c r="E44" s="108" t="s">
        <v>47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56"/>
      <c r="AB44" s="57"/>
      <c r="AC44" s="57"/>
      <c r="AD44" s="57"/>
      <c r="AE44" s="57"/>
      <c r="AF44" s="58"/>
      <c r="AG44" s="65"/>
      <c r="AH44" s="66"/>
      <c r="AI44" s="66"/>
      <c r="AJ44" s="66"/>
      <c r="AK44" s="66"/>
      <c r="AL44" s="66"/>
      <c r="AM44" s="66"/>
      <c r="AN44" s="66"/>
      <c r="AO44" s="66"/>
      <c r="AP44" s="67"/>
      <c r="AQ44" s="74"/>
      <c r="AR44" s="75"/>
      <c r="AS44" s="75"/>
      <c r="AT44" s="75"/>
      <c r="AU44" s="75"/>
      <c r="AV44" s="75"/>
      <c r="AW44" s="75"/>
      <c r="AX44" s="75"/>
      <c r="AY44" s="75"/>
      <c r="AZ44" s="76"/>
      <c r="BA44" s="83"/>
      <c r="BB44" s="84"/>
      <c r="BC44" s="84"/>
      <c r="BD44" s="84"/>
      <c r="BE44" s="84"/>
      <c r="BF44" s="84"/>
      <c r="BG44" s="84"/>
      <c r="BH44" s="84"/>
      <c r="BI44" s="84"/>
      <c r="BJ44" s="85"/>
      <c r="BK44" s="92"/>
      <c r="BL44" s="93"/>
      <c r="BM44" s="93"/>
      <c r="BN44" s="93"/>
      <c r="BO44" s="93"/>
      <c r="BP44" s="93"/>
      <c r="BQ44" s="93"/>
      <c r="BR44" s="93"/>
      <c r="BS44" s="93"/>
      <c r="BT44" s="94"/>
      <c r="BU44" s="124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6"/>
    </row>
    <row r="45" spans="1:85" x14ac:dyDescent="0.2">
      <c r="A45" s="49"/>
      <c r="B45" s="50"/>
      <c r="C45" s="50"/>
      <c r="D45" s="51"/>
      <c r="E45" s="140" t="s">
        <v>24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59"/>
      <c r="AB45" s="60"/>
      <c r="AC45" s="60"/>
      <c r="AD45" s="60"/>
      <c r="AE45" s="60"/>
      <c r="AF45" s="61"/>
      <c r="AG45" s="68"/>
      <c r="AH45" s="69"/>
      <c r="AI45" s="69"/>
      <c r="AJ45" s="69"/>
      <c r="AK45" s="69"/>
      <c r="AL45" s="69"/>
      <c r="AM45" s="69"/>
      <c r="AN45" s="69"/>
      <c r="AO45" s="69"/>
      <c r="AP45" s="70"/>
      <c r="AQ45" s="77"/>
      <c r="AR45" s="78"/>
      <c r="AS45" s="78"/>
      <c r="AT45" s="78"/>
      <c r="AU45" s="78"/>
      <c r="AV45" s="78"/>
      <c r="AW45" s="78"/>
      <c r="AX45" s="78"/>
      <c r="AY45" s="78"/>
      <c r="AZ45" s="79"/>
      <c r="BA45" s="86"/>
      <c r="BB45" s="87"/>
      <c r="BC45" s="87"/>
      <c r="BD45" s="87"/>
      <c r="BE45" s="87"/>
      <c r="BF45" s="87"/>
      <c r="BG45" s="87"/>
      <c r="BH45" s="87"/>
      <c r="BI45" s="87"/>
      <c r="BJ45" s="88"/>
      <c r="BK45" s="95"/>
      <c r="BL45" s="96"/>
      <c r="BM45" s="96"/>
      <c r="BN45" s="96"/>
      <c r="BO45" s="96"/>
      <c r="BP45" s="96"/>
      <c r="BQ45" s="96"/>
      <c r="BR45" s="96"/>
      <c r="BS45" s="96"/>
      <c r="BT45" s="97"/>
      <c r="BU45" s="127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9"/>
    </row>
    <row r="47" spans="1:85" x14ac:dyDescent="0.25">
      <c r="CB47" s="24"/>
      <c r="CE47" s="24"/>
      <c r="CF47" s="24"/>
    </row>
    <row r="48" spans="1:85" ht="34.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</row>
    <row r="50" spans="80:84" x14ac:dyDescent="0.25">
      <c r="CB50" s="24"/>
      <c r="CE50" s="24"/>
      <c r="CF50" s="26"/>
    </row>
    <row r="51" spans="80:84" x14ac:dyDescent="0.25">
      <c r="CE51" s="24"/>
      <c r="CF51" s="26"/>
    </row>
    <row r="52" spans="80:84" x14ac:dyDescent="0.25">
      <c r="CB52" s="24"/>
    </row>
    <row r="53" spans="80:84" x14ac:dyDescent="0.25">
      <c r="CF53" s="27"/>
    </row>
    <row r="54" spans="80:84" x14ac:dyDescent="0.25">
      <c r="CF54" s="28"/>
    </row>
  </sheetData>
  <mergeCells count="171">
    <mergeCell ref="E44:Z44"/>
    <mergeCell ref="E45:Z45"/>
    <mergeCell ref="BK42:BT42"/>
    <mergeCell ref="BU42:CF42"/>
    <mergeCell ref="A43:D45"/>
    <mergeCell ref="E43:Z43"/>
    <mergeCell ref="AA43:AF45"/>
    <mergeCell ref="AG43:AP45"/>
    <mergeCell ref="AQ43:AZ45"/>
    <mergeCell ref="BA43:BJ45"/>
    <mergeCell ref="BK43:BT45"/>
    <mergeCell ref="BU43:CF45"/>
    <mergeCell ref="BK40:BT40"/>
    <mergeCell ref="BU40:CF40"/>
    <mergeCell ref="AA41:AF41"/>
    <mergeCell ref="AG41:AP41"/>
    <mergeCell ref="AQ41:AZ41"/>
    <mergeCell ref="BA41:BJ41"/>
    <mergeCell ref="BK41:BT41"/>
    <mergeCell ref="BU41:CF41"/>
    <mergeCell ref="A40:D42"/>
    <mergeCell ref="E40:Z42"/>
    <mergeCell ref="AA40:AF40"/>
    <mergeCell ref="AG40:AP40"/>
    <mergeCell ref="AQ40:AZ40"/>
    <mergeCell ref="BA40:BJ40"/>
    <mergeCell ref="AA42:AF42"/>
    <mergeCell ref="AG42:AP42"/>
    <mergeCell ref="AQ42:AZ42"/>
    <mergeCell ref="BA42:BJ42"/>
    <mergeCell ref="A37:D39"/>
    <mergeCell ref="E37:Z37"/>
    <mergeCell ref="AA37:AF37"/>
    <mergeCell ref="AG37:AP37"/>
    <mergeCell ref="AQ37:AZ37"/>
    <mergeCell ref="BA37:BJ37"/>
    <mergeCell ref="BK37:BT37"/>
    <mergeCell ref="E38:Z38"/>
    <mergeCell ref="AA38:AF38"/>
    <mergeCell ref="AG38:AP38"/>
    <mergeCell ref="AQ38:AZ38"/>
    <mergeCell ref="BA38:BJ38"/>
    <mergeCell ref="BK38:BT38"/>
    <mergeCell ref="E39:Z39"/>
    <mergeCell ref="AA39:AF39"/>
    <mergeCell ref="AG39:AP39"/>
    <mergeCell ref="AQ39:AZ39"/>
    <mergeCell ref="BA39:BJ39"/>
    <mergeCell ref="BK39:BT39"/>
    <mergeCell ref="BK33:BT33"/>
    <mergeCell ref="A34:D36"/>
    <mergeCell ref="E34:Z34"/>
    <mergeCell ref="AA34:AF34"/>
    <mergeCell ref="AG34:AP34"/>
    <mergeCell ref="AQ34:AZ34"/>
    <mergeCell ref="BA34:BJ34"/>
    <mergeCell ref="BK34:BT34"/>
    <mergeCell ref="E35:Z35"/>
    <mergeCell ref="AA35:AF35"/>
    <mergeCell ref="AG35:AP35"/>
    <mergeCell ref="AQ35:AZ35"/>
    <mergeCell ref="BA35:BJ35"/>
    <mergeCell ref="BK35:BT35"/>
    <mergeCell ref="E36:Z36"/>
    <mergeCell ref="AA36:AF36"/>
    <mergeCell ref="AG36:AP36"/>
    <mergeCell ref="AQ36:AZ36"/>
    <mergeCell ref="BA36:BJ36"/>
    <mergeCell ref="BK36:BT36"/>
    <mergeCell ref="A31:D33"/>
    <mergeCell ref="E31:Z31"/>
    <mergeCell ref="AA31:AF31"/>
    <mergeCell ref="AG31:AP31"/>
    <mergeCell ref="AQ31:AZ31"/>
    <mergeCell ref="BA31:BJ31"/>
    <mergeCell ref="E33:Z33"/>
    <mergeCell ref="AA33:AF33"/>
    <mergeCell ref="AG33:AP33"/>
    <mergeCell ref="AQ33:AZ33"/>
    <mergeCell ref="BA33:BJ33"/>
    <mergeCell ref="A28:D30"/>
    <mergeCell ref="E28:Z28"/>
    <mergeCell ref="AA28:AF28"/>
    <mergeCell ref="AG28:AP28"/>
    <mergeCell ref="AQ28:AZ28"/>
    <mergeCell ref="E30:Z30"/>
    <mergeCell ref="AA30:AF30"/>
    <mergeCell ref="AG30:AP30"/>
    <mergeCell ref="AQ30:AZ30"/>
    <mergeCell ref="E29:Z29"/>
    <mergeCell ref="AA29:AF29"/>
    <mergeCell ref="AG29:AP29"/>
    <mergeCell ref="AQ29:AZ29"/>
    <mergeCell ref="A26:D27"/>
    <mergeCell ref="E26:Z26"/>
    <mergeCell ref="AA26:AF27"/>
    <mergeCell ref="AG26:AP26"/>
    <mergeCell ref="AQ26:AZ26"/>
    <mergeCell ref="BA26:BJ26"/>
    <mergeCell ref="BK26:BT26"/>
    <mergeCell ref="E27:Z27"/>
    <mergeCell ref="AG27:AP27"/>
    <mergeCell ref="AQ27:AZ27"/>
    <mergeCell ref="BA27:BJ27"/>
    <mergeCell ref="BK27:BT27"/>
    <mergeCell ref="BK23:BT23"/>
    <mergeCell ref="BU23:CF39"/>
    <mergeCell ref="E24:Z24"/>
    <mergeCell ref="AA24:AF24"/>
    <mergeCell ref="AG24:AP24"/>
    <mergeCell ref="AQ24:AZ24"/>
    <mergeCell ref="BA24:BJ24"/>
    <mergeCell ref="BK24:BT24"/>
    <mergeCell ref="AQ25:AZ25"/>
    <mergeCell ref="BA25:BJ25"/>
    <mergeCell ref="BK25:BT25"/>
    <mergeCell ref="BA30:BJ30"/>
    <mergeCell ref="BK30:BT30"/>
    <mergeCell ref="BA28:BJ28"/>
    <mergeCell ref="BK28:BT28"/>
    <mergeCell ref="BA29:BJ29"/>
    <mergeCell ref="BK29:BT29"/>
    <mergeCell ref="BK31:BT31"/>
    <mergeCell ref="E32:Z32"/>
    <mergeCell ref="AA32:AF32"/>
    <mergeCell ref="AG32:AP32"/>
    <mergeCell ref="AQ32:AZ32"/>
    <mergeCell ref="BA32:BJ32"/>
    <mergeCell ref="BK32:BT32"/>
    <mergeCell ref="A23:D25"/>
    <mergeCell ref="E23:Z23"/>
    <mergeCell ref="AA23:AF23"/>
    <mergeCell ref="AG23:AP23"/>
    <mergeCell ref="E25:Z25"/>
    <mergeCell ref="AA25:AF25"/>
    <mergeCell ref="AG25:AP25"/>
    <mergeCell ref="AQ23:AZ23"/>
    <mergeCell ref="BA23:BJ23"/>
    <mergeCell ref="A18:D18"/>
    <mergeCell ref="E18:Z18"/>
    <mergeCell ref="AA18:AF18"/>
    <mergeCell ref="AG18:AZ18"/>
    <mergeCell ref="BA18:BT18"/>
    <mergeCell ref="BU18:CF18"/>
    <mergeCell ref="BK19:BT19"/>
    <mergeCell ref="BU19:CF19"/>
    <mergeCell ref="A20:D22"/>
    <mergeCell ref="E20:Z20"/>
    <mergeCell ref="AA20:AF22"/>
    <mergeCell ref="AG20:AP22"/>
    <mergeCell ref="AQ20:AZ22"/>
    <mergeCell ref="BA20:BJ22"/>
    <mergeCell ref="BK20:BT22"/>
    <mergeCell ref="BU20:CF22"/>
    <mergeCell ref="A19:D19"/>
    <mergeCell ref="E19:Z19"/>
    <mergeCell ref="AA19:AF19"/>
    <mergeCell ref="AG19:AP19"/>
    <mergeCell ref="AQ19:AZ19"/>
    <mergeCell ref="BA19:BJ19"/>
    <mergeCell ref="E21:Z21"/>
    <mergeCell ref="E22:Z22"/>
    <mergeCell ref="A6:CF6"/>
    <mergeCell ref="A7:CF7"/>
    <mergeCell ref="A8:CF8"/>
    <mergeCell ref="A9:CF9"/>
    <mergeCell ref="A10:CF10"/>
    <mergeCell ref="A11:CF11"/>
    <mergeCell ref="K14:CF14"/>
    <mergeCell ref="F15:AT15"/>
    <mergeCell ref="F16:AT16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>ПАО "Ленэнерго"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Нестерова Юлия Анатольевна</dc:creator>
  <cp:lastModifiedBy>Ткачук Елена Ивановна</cp:lastModifiedBy>
  <cp:lastPrinted>2024-03-29T12:40:44Z</cp:lastPrinted>
  <dcterms:created xsi:type="dcterms:W3CDTF">2021-03-23T15:07:58Z</dcterms:created>
  <dcterms:modified xsi:type="dcterms:W3CDTF">2024-03-29T12:40:49Z</dcterms:modified>
</cp:coreProperties>
</file>